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887" tabRatio="934" activeTab="1"/>
  </bookViews>
  <sheets>
    <sheet name="Rekapitulacija" sheetId="1" r:id="rId1"/>
    <sheet name="Gradbena dela" sheetId="2" r:id="rId2"/>
    <sheet name="Obrtniška dela" sheetId="3" r:id="rId3"/>
  </sheets>
  <definedNames>
    <definedName name="_xlnm.Print_Titles" localSheetId="1">'Gradbena dela'!$4:$5</definedName>
    <definedName name="_xlnm.Print_Titles" localSheetId="2">'Obrtniška dela'!$4:$5</definedName>
  </definedNames>
  <calcPr fullCalcOnLoad="1"/>
</workbook>
</file>

<file path=xl/sharedStrings.xml><?xml version="1.0" encoding="utf-8"?>
<sst xmlns="http://schemas.openxmlformats.org/spreadsheetml/2006/main" count="161" uniqueCount="106">
  <si>
    <t xml:space="preserve">Investitor:      Mestna občina Ljubljana      </t>
  </si>
  <si>
    <t>Objekt:         LJUBLJANSKI GRAD</t>
  </si>
  <si>
    <t>Terasa vinoteke</t>
  </si>
  <si>
    <t xml:space="preserve">Štev. proj.:     </t>
  </si>
  <si>
    <t>1035/2</t>
  </si>
  <si>
    <t>Datum:          april  2008</t>
  </si>
  <si>
    <t xml:space="preserve">   25.april 2019</t>
  </si>
  <si>
    <t>POPIS DEL</t>
  </si>
  <si>
    <t>REKAPITULACIJA</t>
  </si>
  <si>
    <t>GRADBENO OBRTNIŠKA DELA</t>
  </si>
  <si>
    <t>a.  Gradbena dela</t>
  </si>
  <si>
    <t>b.  Obrtniška dela</t>
  </si>
  <si>
    <t>SKUPAJ GRADBENO OBRTNIŠKA DELA:</t>
  </si>
  <si>
    <t xml:space="preserve"> + 22%  DDV</t>
  </si>
  <si>
    <t>SKUPAJ Z DDV:</t>
  </si>
  <si>
    <t>Opomba:</t>
  </si>
  <si>
    <t xml:space="preserve"> - </t>
  </si>
  <si>
    <t>Vse cene so brez DDV</t>
  </si>
  <si>
    <t>V cenah po enoti je potrebno upoštevati:</t>
  </si>
  <si>
    <t>Lokacijo gradnje in dostope</t>
  </si>
  <si>
    <t>Organizacijo gradbišča</t>
  </si>
  <si>
    <t>Vse ukrepe VPD</t>
  </si>
  <si>
    <t>Vse horizontalne in vertikalne transporte</t>
  </si>
  <si>
    <t>Vse potrebne delovne odre</t>
  </si>
  <si>
    <t>Čiščenje gradbišča med gradnjo ter finalno čiščenje po končanih delih</t>
  </si>
  <si>
    <t>Upoštevati izvedbo hrupnih del v omejenem času izven odpiralnega časa Gradu</t>
  </si>
  <si>
    <t>a.   Gradbena dela</t>
  </si>
  <si>
    <t>Poz.</t>
  </si>
  <si>
    <t>Opis, aktivnost</t>
  </si>
  <si>
    <t>EM</t>
  </si>
  <si>
    <t>Količina</t>
  </si>
  <si>
    <t>€ / EM</t>
  </si>
  <si>
    <t>Vrednost ( € )</t>
  </si>
  <si>
    <t>1.</t>
  </si>
  <si>
    <t>Izvedba pilotov in stebrov terase (kot n.p. VILKOGRAD Nizke gradnje d.o.o. ali ustrezno)</t>
  </si>
  <si>
    <t>a.</t>
  </si>
  <si>
    <t>Premik vrtalne garniture in priprava delovnega mesta.  POZOR: Premik vrtalno-zabijalne garniture preko zgornje postaje tirne vzpenjače ne sme presegati dovoljene obtežbe.</t>
  </si>
  <si>
    <t>kpl</t>
  </si>
  <si>
    <t xml:space="preserve"> </t>
  </si>
  <si>
    <t>b.</t>
  </si>
  <si>
    <t>Izdelava geodetske mreže pozicij pilotiranja</t>
  </si>
  <si>
    <t>c.</t>
  </si>
  <si>
    <t>Izvedba pilotiranja s piloti iz duktilne litine ø 118 mmx 7,5 mm v zemljini V. kategorije - izvedba z vrtanjem, zabijanjem z zabijali visokih frekvenc in kompletnim betoniranjem z betonom C25/30 o-8 mm, piloti morajo biti predhodno znotraj in zunaj zaščiteni z odpornim bitumeniziranim slojem debeline najman 0,70 mm.</t>
  </si>
  <si>
    <t>m1</t>
  </si>
  <si>
    <t>2.</t>
  </si>
  <si>
    <t>Strojni izkop v terenu V.ktg. z odmetom ob rob izkopa za kasnejše razplaniranje. Izkop za pasovne temelje</t>
  </si>
  <si>
    <t>m3</t>
  </si>
  <si>
    <t>3.</t>
  </si>
  <si>
    <t>Strojno razplaniranje izkopanega materiala v nasipe okoli terase za izvedbo zaslombe, s planiranjem ±2cm ter statičnim uvaljanjem</t>
  </si>
  <si>
    <t>Dobava kakovostne humusne zemlje v slojih deb. 30 cm, kompletno z planiranjem  ±2cm ter zasaditvijo travnega semena</t>
  </si>
  <si>
    <t>m2</t>
  </si>
  <si>
    <t>5.</t>
  </si>
  <si>
    <t>Dobava in vgrajevanje betona C 12/15, podložni beton:</t>
  </si>
  <si>
    <t xml:space="preserve"> -pod pasovnimi temelji, deb.10,0-15,0 cm</t>
  </si>
  <si>
    <t>6.</t>
  </si>
  <si>
    <t>Dobava in vgrajevanje armiranega   betona    C 25/30:</t>
  </si>
  <si>
    <t xml:space="preserve"> - pasovni temelji</t>
  </si>
  <si>
    <t>7.</t>
  </si>
  <si>
    <t>Dobava in vgradnja krivljene armature različnih prerezov:</t>
  </si>
  <si>
    <t>kg</t>
  </si>
  <si>
    <t>8.</t>
  </si>
  <si>
    <t>Izdelava opaža pasovnih temeljev, z opiranjem, do 1m:</t>
  </si>
  <si>
    <t>9.</t>
  </si>
  <si>
    <t>Dobava in vgradnja raznih sider, konzol in držal, obračun po dejanski vgradnji. Ocenjeno.</t>
  </si>
  <si>
    <t>10.</t>
  </si>
  <si>
    <t>Izvedba raznih del po zahtevah projektanta nadzora, ki jih ni možno ovrednotiti po posamezni postavki. Obračun po dejansko opravljenem delu, na podlagi potrjenih vpisov v gradbeni dnevnik:</t>
  </si>
  <si>
    <t xml:space="preserve"> -VKV delavec</t>
  </si>
  <si>
    <t>ur</t>
  </si>
  <si>
    <t xml:space="preserve"> -KV delavec</t>
  </si>
  <si>
    <t xml:space="preserve"> -PK delavec</t>
  </si>
  <si>
    <t>11.</t>
  </si>
  <si>
    <t>Razna nepredvidena in dodatna dela-ocena</t>
  </si>
  <si>
    <t>%</t>
  </si>
  <si>
    <t xml:space="preserve"> SKUPAJ GRADBENA DELA:</t>
  </si>
  <si>
    <t>b.   Obrtniška  dela</t>
  </si>
  <si>
    <t>Izdelava “glav” pilotov za naleganje lesene konstrukcije, izdelano iz Jekor pločevine. 
Pilotom je potrebno zgoraj navariti nosilno ploščo za montažo lesene konstrukcije. Za pritrditev lesene konstrukcije iz strani se izvedejo objemke pilota z ušesi, na katerih sloni leseni nosilec.</t>
  </si>
  <si>
    <t>zgornje plošče  cca 280 x 280 x 10 mm</t>
  </si>
  <si>
    <t>kos</t>
  </si>
  <si>
    <t>stranske plošče + objemke,  100/150/12mm</t>
  </si>
  <si>
    <t>Izdelava,dobava in vgradnja podnožja za vpetje velikih senčil  iz inox profilov s pritrdiščem z navoji M16 . Podnožje je vgrajeno v nosilno konstrukcijo terase in stoji na pilotu</t>
  </si>
  <si>
    <t>3..</t>
  </si>
  <si>
    <t>Izdelava in montaža fiksne rešetkaste stene z oznako JS1 – ograje ob robu terase, dim.  200x 210 cm z vgrajenimi vrati dim. 70x 100cm. Stena, vključno z vrati, je izdelana kot rešetka za zračenje prostora pod teraso, izdelana iz jekor zgibanih vertikalnih profilov v obliki črke V (kot stena klimata v Vinoteki).  Stena je pritrjena na sredini višine na robno leseno konstrukcijo terase in na eni straini vpeta v steno JS2</t>
  </si>
  <si>
    <t>4.</t>
  </si>
  <si>
    <t xml:space="preserve">Izdelava in montaža fiksne stene pred šankom z oznako JS 2 L tlorisne, izdelana iz jekor pločevine deb.  3mm, celotne dim. 200 x 260 cm + 70 x 260 cm nad njim. Stena je sestavljena iz štirih vertikalnih lamel med seboj spojenih z zavihki in vijaki M 16 (zagatnice). Stena je pritrjena na sredini višine horizontalno na leseno robno konstrukcijo terase, na drugi stranici pa vertikalno na rešetkasto steno JS1. Potrebna  podkonstrukcija je iz jekor profilov. </t>
  </si>
  <si>
    <t>Izdelava in montaža fiksne rešetkaste stene na robu terase, z oznako JS3, dimenzije cca 210x 80-10cm vključno z podkonstrukcijo. Zgoraj je pritrjena na rob terase, spodaj ukrojena po terenu, zaključena z I profilom, ki je sidran v tla-skalo. Mere vzeti na licu mesta</t>
  </si>
  <si>
    <t xml:space="preserve">Izdelava in montaža vertikalnih zapor stranic terase, izdelano  iz jekor pločevine deb. 3 mm, različnih dimenzij. Zapora zapira prostore med robovi terase in obstoječim terenom, kot zaslon zasutja terase s strani. 
Približne dimenzije : 280 x 115 cm, 420 x 70 cm,  450 x 70 cm, 100 x 60 cm, zgoraj horizontalne, spodaj nepravilnih oblik- prilagojenih terenu, zgoraj privijačenih na robove terase, spodaj fiksirane z nekaj sidri v teren. Mere vzeti na licu mesta. Obračun po m2  razvite površine izdelane zapore
</t>
  </si>
  <si>
    <t xml:space="preserve">Izdelava in montaža horizontalne zapore stika med teraso in zidom gradu, izdelano iz Jekor pločevine deb. 3 mm,  delno prilagojena tlorisni liniji kamnitega grajskega zidu, rega cca 1cm.
Dolžina 12 m, širina 2 do 10 cm. Mere vzeti na licu mesta
</t>
  </si>
  <si>
    <r>
      <t>Izdelava, dobava in montaža lesenih nosilcev iz lepljenega macesnovega</t>
    </r>
    <r>
      <rPr>
        <sz val="11"/>
        <color indexed="10"/>
        <rFont val="Arial Narrow"/>
        <family val="2"/>
      </rPr>
      <t xml:space="preserve">  </t>
    </r>
    <r>
      <rPr>
        <sz val="11"/>
        <rFont val="Arial Narrow"/>
        <family val="2"/>
      </rPr>
      <t>lesa, les globinsko impregniran in atmosfersko zaščiten, kompletno z vsem  pritrdilnim materialom v RF izvedbi. Za leseno konstrukcijo mora izvajalec izdelati delavniško dokumentacijo.</t>
    </r>
  </si>
  <si>
    <t>Impregnacija</t>
  </si>
  <si>
    <t>lege 10/16cm … 0,016 m3/m1</t>
  </si>
  <si>
    <t>SLO macesen = 750,00 €/m3</t>
  </si>
  <si>
    <t>lege 8/12cm … 0,010 m3/m1</t>
  </si>
  <si>
    <t>decimiran les raztličnih profilov za klopi, stopnice, sidranje dveh senčnikov ter za koriti</t>
  </si>
  <si>
    <t>Material x 2</t>
  </si>
  <si>
    <t>Dobava in polaganje talne obloge -IPE-Lapacho, šir. 12 cm (z izdelanimi utori za nevidno privijačenje), deb. 2,5 cm , oljene površinske obdelave,  skupaj s pritrdilnim materijalom, PA plastičnimi sponkami za poglobljeno nevidno montažo skozi utore (ABC net) z inox torks vijaki. Izvajalec lahko predlaga tudi drug sistem nevidnega vijačenja. Čela desk imajo posnete robove in jih   je potrebno  zaščititi z voskom.</t>
  </si>
  <si>
    <t>Kompletno z horizontalnimi in vertikalnimi povtršinami preskokov in stopnic</t>
  </si>
  <si>
    <t xml:space="preserve">Izdelava, dobava in montaža vgrajenega inox korita, vgrajeno v leseno konstrukcijo terase (po detajlu),  dim. cca  45x 65cm, globine 60cm.
Korito ima zgoraj zavihke za pritrditev na leseno podkonstrukcijo in na dnu iztočno cevko. Oznaka K3 in K4.
</t>
  </si>
  <si>
    <t>Izdelava, dobava in montaža samostoječega  korita, izdelanega iz Jekor pločevine,   dim.67x130cm, viš.115cm in 100x 70cm, viš.120cm. Mere vzeti na licu mesta. Jekor korito je z notranje strani zaščiteno z  hidroizolacijo. Korito z oznako K1 in K"</t>
  </si>
  <si>
    <t>12.</t>
  </si>
  <si>
    <t xml:space="preserve">Nabava in zasaditev štirih korit na terasi in brežini ob terasi z zimzelenimi grmovnicami za rezanje v nižje kompozicije, višine cca 110 cm </t>
  </si>
  <si>
    <t>13.</t>
  </si>
  <si>
    <r>
      <rPr>
        <u val="single"/>
        <sz val="11"/>
        <rFont val="Arial Narrow"/>
        <family val="2"/>
      </rPr>
      <t>Vodovodni priključek:</t>
    </r>
    <r>
      <rPr>
        <sz val="11"/>
        <rFont val="Arial Narrow"/>
        <family val="2"/>
      </rPr>
      <t xml:space="preserve"> izvedba vodovodnega priključka ½" do šanka in odvod odpadne vode  PVC ø50 mm v kontejner v prostoru pod teraso oz. šankom. Predvidevati je potrebno izpust vode zaradi zmrzali v zimskem času. Ocenjena dolžina vodovoda 10 m in odtoka 5 m.</t>
    </r>
  </si>
  <si>
    <t>14.</t>
  </si>
  <si>
    <r>
      <rPr>
        <u val="single"/>
        <sz val="11"/>
        <rFont val="Arial Narrow"/>
        <family val="2"/>
      </rPr>
      <t>Električni priključek:</t>
    </r>
    <r>
      <rPr>
        <sz val="11"/>
        <rFont val="Arial Narrow"/>
        <family val="2"/>
      </rPr>
      <t xml:space="preserve"> razvod električne instalacije 5 x 2,5 mm2 do obeh sidrnih mest senčnikov (led diode v šinah) in k šanku (apparat za kavo), skupaj s kabelsko kanalizacijo, ocenjena dolžina 20 m</t>
    </r>
  </si>
  <si>
    <t>15.</t>
  </si>
  <si>
    <t xml:space="preserve"> SKUPAJ OBRTNIŠKA DELA: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</si>
</sst>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S_L_T_ ;_ * #,##0.00\-\ _S_L_T_ ;_ * &quot;-&quot;??_-\ _S_L_T_ ;_ @_ "/>
    <numFmt numFmtId="177" formatCode="_ * #,##0_-\ &quot;SLT&quot;_ ;_ * #,##0\-\ &quot;SLT&quot;_ ;_ * &quot;-&quot;_-\ &quot;SLT&quot;_ ;_ @_ "/>
    <numFmt numFmtId="178" formatCode="_ * #,##0.00_-\ &quot;SLT&quot;_ ;_ * #,##0.00\-\ &quot;SLT&quot;_ ;_ * &quot;-&quot;??_-\ &quot;SLT&quot;_ ;_ @_ "/>
    <numFmt numFmtId="179" formatCode="_ * #,##0_-\ _S_L_T_ ;_ * #,##0\-\ _S_L_T_ ;_ * &quot;-&quot;_-\ _S_L_T_ ;_ @_ "/>
  </numFmts>
  <fonts count="52">
    <font>
      <sz val="10"/>
      <name val="Arial"/>
      <family val="2"/>
    </font>
    <font>
      <sz val="11"/>
      <name val="Times New Roman"/>
      <family val="1"/>
    </font>
    <font>
      <sz val="11"/>
      <name val="Arial Narrow"/>
      <family val="2"/>
    </font>
    <font>
      <b/>
      <sz val="11"/>
      <name val="Arial Narrow"/>
      <family val="2"/>
    </font>
    <font>
      <sz val="11"/>
      <color indexed="10"/>
      <name val="Arial Narrow"/>
      <family val="2"/>
    </font>
    <font>
      <b/>
      <u val="single"/>
      <sz val="11"/>
      <name val="Arial Narrow"/>
      <family val="2"/>
    </font>
    <font>
      <b/>
      <sz val="11"/>
      <color indexed="10"/>
      <name val="Arial Narrow"/>
      <family val="2"/>
    </font>
    <font>
      <b/>
      <sz val="10"/>
      <name val="Arial Narrow"/>
      <family val="2"/>
    </font>
    <font>
      <sz val="10"/>
      <name val="Arial Narrow"/>
      <family val="2"/>
    </font>
    <font>
      <b/>
      <sz val="14"/>
      <name val="Arial Narrow"/>
      <family val="2"/>
    </font>
    <font>
      <b/>
      <sz val="12"/>
      <name val="Arial Narrow"/>
      <family val="2"/>
    </font>
    <font>
      <sz val="10"/>
      <color indexed="10"/>
      <name val="Arial Narrow"/>
      <family val="2"/>
    </font>
    <font>
      <sz val="10"/>
      <color indexed="10"/>
      <name val="Arial"/>
      <family val="2"/>
    </font>
    <font>
      <sz val="10"/>
      <color indexed="8"/>
      <name val="Arial"/>
      <family val="2"/>
    </font>
    <font>
      <b/>
      <sz val="13"/>
      <color indexed="62"/>
      <name val="Arial"/>
      <family val="2"/>
    </font>
    <font>
      <sz val="10"/>
      <color indexed="9"/>
      <name val="Arial"/>
      <family val="2"/>
    </font>
    <font>
      <b/>
      <sz val="11"/>
      <color indexed="62"/>
      <name val="Arial"/>
      <family val="2"/>
    </font>
    <font>
      <b/>
      <sz val="18"/>
      <color indexed="62"/>
      <name val="Cambria"/>
      <family val="1"/>
    </font>
    <font>
      <u val="single"/>
      <sz val="11"/>
      <color indexed="12"/>
      <name val="Calibri"/>
      <family val="2"/>
    </font>
    <font>
      <b/>
      <sz val="10"/>
      <color indexed="9"/>
      <name val="Arial"/>
      <family val="2"/>
    </font>
    <font>
      <b/>
      <sz val="10"/>
      <color indexed="51"/>
      <name val="Arial"/>
      <family val="2"/>
    </font>
    <font>
      <i/>
      <sz val="10"/>
      <color indexed="23"/>
      <name val="Arial"/>
      <family val="2"/>
    </font>
    <font>
      <u val="single"/>
      <sz val="11"/>
      <color indexed="20"/>
      <name val="Calibri"/>
      <family val="2"/>
    </font>
    <font>
      <sz val="10"/>
      <color indexed="17"/>
      <name val="Arial"/>
      <family val="2"/>
    </font>
    <font>
      <sz val="10"/>
      <color indexed="62"/>
      <name val="Arial"/>
      <family val="2"/>
    </font>
    <font>
      <b/>
      <sz val="15"/>
      <color indexed="62"/>
      <name val="Arial"/>
      <family val="2"/>
    </font>
    <font>
      <b/>
      <sz val="10"/>
      <color indexed="8"/>
      <name val="Arial"/>
      <family val="2"/>
    </font>
    <font>
      <b/>
      <sz val="10"/>
      <color indexed="63"/>
      <name val="Arial"/>
      <family val="2"/>
    </font>
    <font>
      <sz val="10"/>
      <color indexed="16"/>
      <name val="Arial"/>
      <family val="2"/>
    </font>
    <font>
      <sz val="10"/>
      <color indexed="51"/>
      <name val="Arial"/>
      <family val="2"/>
    </font>
    <font>
      <sz val="10"/>
      <color indexed="19"/>
      <name val="Arial"/>
      <family val="2"/>
    </font>
    <font>
      <u val="single"/>
      <sz val="11"/>
      <name val="Arial Narrow"/>
      <family val="2"/>
    </font>
    <font>
      <sz val="10"/>
      <color theme="1"/>
      <name val="Arial"/>
      <family val="2"/>
    </font>
    <font>
      <b/>
      <sz val="10"/>
      <color theme="0"/>
      <name val="Arial"/>
      <family val="2"/>
    </font>
    <font>
      <b/>
      <sz val="13"/>
      <color theme="3"/>
      <name val="Arial"/>
      <family val="2"/>
    </font>
    <font>
      <u val="single"/>
      <sz val="11"/>
      <color rgb="FF0000FF"/>
      <name val="Calibri"/>
      <family val="2"/>
    </font>
    <font>
      <sz val="10"/>
      <color theme="0"/>
      <name val="Arial"/>
      <family val="2"/>
    </font>
    <font>
      <u val="single"/>
      <sz val="11"/>
      <color rgb="FF800080"/>
      <name val="Calibri"/>
      <family val="2"/>
    </font>
    <font>
      <sz val="10"/>
      <color rgb="FFFF0000"/>
      <name val="Arial"/>
      <family val="2"/>
    </font>
    <font>
      <b/>
      <sz val="18"/>
      <color theme="3"/>
      <name val="Cambria"/>
      <family val="1"/>
    </font>
    <font>
      <i/>
      <sz val="10"/>
      <color rgb="FF7F7F7F"/>
      <name val="Arial"/>
      <family val="2"/>
    </font>
    <font>
      <b/>
      <sz val="15"/>
      <color theme="3"/>
      <name val="Arial"/>
      <family val="2"/>
    </font>
    <font>
      <b/>
      <sz val="11"/>
      <color theme="3"/>
      <name val="Arial"/>
      <family val="2"/>
    </font>
    <font>
      <sz val="10"/>
      <color rgb="FF3F3F76"/>
      <name val="Arial"/>
      <family val="2"/>
    </font>
    <font>
      <sz val="10"/>
      <color rgb="FF006100"/>
      <name val="Arial"/>
      <family val="2"/>
    </font>
    <font>
      <b/>
      <sz val="10"/>
      <color rgb="FF3F3F3F"/>
      <name val="Arial"/>
      <family val="2"/>
    </font>
    <font>
      <b/>
      <sz val="10"/>
      <color rgb="FFFA7D00"/>
      <name val="Arial"/>
      <family val="2"/>
    </font>
    <font>
      <sz val="10"/>
      <color rgb="FFFA7D00"/>
      <name val="Arial"/>
      <family val="2"/>
    </font>
    <font>
      <b/>
      <sz val="10"/>
      <color theme="1"/>
      <name val="Arial"/>
      <family val="2"/>
    </font>
    <font>
      <sz val="10"/>
      <color rgb="FF9C0006"/>
      <name val="Arial"/>
      <family val="2"/>
    </font>
    <font>
      <sz val="10"/>
      <color rgb="FF9C6500"/>
      <name val="Arial"/>
      <family val="2"/>
    </font>
    <font>
      <sz val="10"/>
      <color rgb="FFFF0000"/>
      <name val="Arial Narrow"/>
      <family val="2"/>
    </font>
  </fonts>
  <fills count="33">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33" fillId="3" borderId="1" applyNumberFormat="0" applyAlignment="0" applyProtection="0"/>
    <xf numFmtId="0" fontId="34" fillId="0" borderId="2" applyNumberFormat="0" applyFill="0" applyAlignment="0" applyProtection="0"/>
    <xf numFmtId="0" fontId="0" fillId="4" borderId="3" applyNumberFormat="0" applyFont="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0" borderId="0" applyNumberFormat="0" applyFill="0" applyBorder="0" applyAlignment="0" applyProtection="0"/>
    <xf numFmtId="0" fontId="32" fillId="6" borderId="0" applyNumberFormat="0" applyBorder="0" applyAlignment="0" applyProtection="0"/>
    <xf numFmtId="0" fontId="38" fillId="0" borderId="0" applyNumberFormat="0" applyFill="0" applyBorder="0" applyAlignment="0" applyProtection="0"/>
    <xf numFmtId="0" fontId="32"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8" borderId="6" applyNumberFormat="0" applyAlignment="0" applyProtection="0"/>
    <xf numFmtId="0" fontId="36" fillId="9" borderId="0" applyNumberFormat="0" applyBorder="0" applyAlignment="0" applyProtection="0"/>
    <xf numFmtId="0" fontId="44" fillId="10" borderId="0" applyNumberFormat="0" applyBorder="0" applyAlignment="0" applyProtection="0"/>
    <xf numFmtId="0" fontId="45" fillId="11" borderId="7" applyNumberFormat="0" applyAlignment="0" applyProtection="0"/>
    <xf numFmtId="0" fontId="32" fillId="12" borderId="0" applyNumberFormat="0" applyBorder="0" applyAlignment="0" applyProtection="0"/>
    <xf numFmtId="0" fontId="46" fillId="11" borderId="6"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13" borderId="0" applyNumberFormat="0" applyBorder="0" applyAlignment="0" applyProtection="0"/>
    <xf numFmtId="0" fontId="50" fillId="14" borderId="0" applyNumberFormat="0" applyBorder="0" applyAlignment="0" applyProtection="0"/>
    <xf numFmtId="0" fontId="36" fillId="15" borderId="0" applyNumberFormat="0" applyBorder="0" applyAlignment="0" applyProtection="0"/>
    <xf numFmtId="0" fontId="32"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2" fillId="23" borderId="0" applyNumberFormat="0" applyBorder="0" applyAlignment="0" applyProtection="0"/>
    <xf numFmtId="0" fontId="36"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0" applyNumberFormat="0" applyBorder="0" applyAlignment="0" applyProtection="0"/>
    <xf numFmtId="0" fontId="3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2"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113">
    <xf numFmtId="0" fontId="0" fillId="0" borderId="0" xfId="0" applyAlignment="1">
      <alignment/>
    </xf>
    <xf numFmtId="0" fontId="2" fillId="0" borderId="0" xfId="0" applyFont="1" applyAlignment="1">
      <alignment horizontal="center"/>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horizontal="center" vertical="top"/>
    </xf>
    <xf numFmtId="0" fontId="2" fillId="0" borderId="0" xfId="0" applyNumberFormat="1" applyFont="1" applyAlignment="1">
      <alignment/>
    </xf>
    <xf numFmtId="4" fontId="4" fillId="0" borderId="0" xfId="0" applyNumberFormat="1" applyFont="1" applyAlignment="1">
      <alignment horizontal="right"/>
    </xf>
    <xf numFmtId="4" fontId="2" fillId="0" borderId="0" xfId="0" applyNumberFormat="1" applyFont="1" applyAlignment="1">
      <alignment horizontal="right"/>
    </xf>
    <xf numFmtId="0" fontId="2" fillId="0" borderId="0" xfId="0" applyFont="1" applyAlignment="1">
      <alignment/>
    </xf>
    <xf numFmtId="0" fontId="5" fillId="0" borderId="0" xfId="0" applyNumberFormat="1" applyFont="1" applyAlignment="1">
      <alignment/>
    </xf>
    <xf numFmtId="0" fontId="2" fillId="0" borderId="10" xfId="0" applyFont="1" applyBorder="1" applyAlignment="1">
      <alignment horizontal="center" vertical="top"/>
    </xf>
    <xf numFmtId="0" fontId="2" fillId="0" borderId="10" xfId="0" applyFont="1" applyBorder="1" applyAlignment="1">
      <alignment/>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49" fontId="2" fillId="0" borderId="0" xfId="0" applyNumberFormat="1" applyFont="1" applyBorder="1" applyAlignment="1">
      <alignment horizontal="left" vertical="top" wrapText="1"/>
    </xf>
    <xf numFmtId="0" fontId="2" fillId="0" borderId="0" xfId="0" applyFont="1" applyAlignment="1">
      <alignment vertical="center"/>
    </xf>
    <xf numFmtId="4" fontId="2" fillId="0" borderId="0" xfId="0" applyNumberFormat="1" applyFont="1" applyFill="1" applyAlignment="1">
      <alignment horizontal="right"/>
    </xf>
    <xf numFmtId="0" fontId="2" fillId="0" borderId="0" xfId="0" applyNumberFormat="1" applyFont="1" applyAlignment="1">
      <alignment vertical="top" wrapText="1"/>
    </xf>
    <xf numFmtId="4" fontId="2" fillId="0" borderId="0" xfId="0" applyNumberFormat="1" applyFont="1" applyAlignment="1">
      <alignment/>
    </xf>
    <xf numFmtId="4" fontId="2" fillId="0" borderId="0" xfId="63" applyNumberFormat="1" applyFont="1" applyFill="1" applyBorder="1" applyAlignment="1">
      <alignment horizontal="right"/>
      <protection/>
    </xf>
    <xf numFmtId="0" fontId="2" fillId="0" borderId="0" xfId="0" applyFont="1" applyBorder="1" applyAlignment="1">
      <alignment horizontal="center" vertical="top"/>
    </xf>
    <xf numFmtId="0" fontId="2" fillId="0" borderId="0" xfId="0" applyFont="1" applyFill="1" applyBorder="1" applyAlignment="1">
      <alignment vertical="top" wrapText="1"/>
    </xf>
    <xf numFmtId="0" fontId="2" fillId="0" borderId="0" xfId="0" applyFont="1" applyBorder="1" applyAlignment="1">
      <alignment horizontal="center"/>
    </xf>
    <xf numFmtId="0" fontId="2" fillId="0" borderId="0" xfId="63" applyFont="1" applyFill="1" applyAlignment="1">
      <alignment horizontal="center"/>
      <protection/>
    </xf>
    <xf numFmtId="4" fontId="2" fillId="0" borderId="0" xfId="0" applyNumberFormat="1" applyFont="1" applyFill="1" applyBorder="1" applyAlignment="1">
      <alignment/>
    </xf>
    <xf numFmtId="4" fontId="2" fillId="0" borderId="0" xfId="0" applyNumberFormat="1" applyFont="1" applyBorder="1" applyAlignment="1">
      <alignment/>
    </xf>
    <xf numFmtId="0" fontId="2" fillId="0" borderId="0" xfId="0" applyNumberFormat="1" applyFont="1" applyAlignment="1">
      <alignment horizontal="center" vertical="top"/>
    </xf>
    <xf numFmtId="0" fontId="2" fillId="0" borderId="0" xfId="0" applyNumberFormat="1" applyFont="1" applyAlignment="1">
      <alignment horizontal="left" vertical="top" wrapText="1"/>
    </xf>
    <xf numFmtId="4" fontId="2" fillId="0" borderId="0" xfId="0" applyNumberFormat="1" applyFont="1" applyAlignment="1">
      <alignment vertical="center"/>
    </xf>
    <xf numFmtId="0" fontId="2" fillId="0" borderId="0" xfId="0" applyNumberFormat="1" applyFont="1" applyBorder="1" applyAlignment="1">
      <alignment horizontal="justify" vertical="top" wrapText="1"/>
    </xf>
    <xf numFmtId="4" fontId="2" fillId="0" borderId="0" xfId="0" applyNumberFormat="1" applyFont="1" applyBorder="1" applyAlignment="1">
      <alignment horizontal="right"/>
    </xf>
    <xf numFmtId="0" fontId="2" fillId="0" borderId="0" xfId="0" applyNumberFormat="1" applyFont="1" applyBorder="1" applyAlignment="1">
      <alignment horizontal="left" vertical="top" wrapText="1"/>
    </xf>
    <xf numFmtId="4" fontId="4" fillId="0" borderId="0" xfId="0" applyNumberFormat="1" applyFont="1" applyBorder="1" applyAlignment="1">
      <alignment horizontal="right"/>
    </xf>
    <xf numFmtId="0" fontId="3" fillId="0" borderId="11" xfId="0" applyFont="1" applyBorder="1" applyAlignment="1">
      <alignment horizontal="center" vertical="center"/>
    </xf>
    <xf numFmtId="0" fontId="3" fillId="0" borderId="11" xfId="0" applyNumberFormat="1" applyFont="1" applyBorder="1" applyAlignment="1">
      <alignment horizontal="left" vertical="center"/>
    </xf>
    <xf numFmtId="4" fontId="6" fillId="0" borderId="11" xfId="0" applyNumberFormat="1" applyFont="1" applyBorder="1" applyAlignment="1">
      <alignment horizontal="right" vertical="center"/>
    </xf>
    <xf numFmtId="4" fontId="3" fillId="0" borderId="11" xfId="0" applyNumberFormat="1" applyFont="1" applyBorder="1" applyAlignment="1">
      <alignment horizontal="right" vertical="center"/>
    </xf>
    <xf numFmtId="0" fontId="3" fillId="0" borderId="0" xfId="0" applyFont="1" applyAlignment="1">
      <alignment/>
    </xf>
    <xf numFmtId="0" fontId="2" fillId="0" borderId="0" xfId="0" applyFont="1" applyAlignment="1">
      <alignment horizontal="left"/>
    </xf>
    <xf numFmtId="0" fontId="3" fillId="0" borderId="0" xfId="0" applyFont="1" applyAlignment="1">
      <alignment horizontal="center" vertical="top"/>
    </xf>
    <xf numFmtId="0" fontId="5" fillId="0" borderId="0" xfId="0" applyFont="1" applyAlignment="1">
      <alignment/>
    </xf>
    <xf numFmtId="0" fontId="3" fillId="0" borderId="0" xfId="0" applyFont="1" applyAlignment="1">
      <alignment horizontal="left"/>
    </xf>
    <xf numFmtId="4" fontId="6" fillId="0" borderId="0" xfId="0" applyNumberFormat="1" applyFont="1" applyAlignment="1">
      <alignment horizontal="right"/>
    </xf>
    <xf numFmtId="4" fontId="3" fillId="0" borderId="0" xfId="0" applyNumberFormat="1" applyFont="1" applyAlignment="1">
      <alignment horizontal="righ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1" xfId="0" applyFont="1" applyBorder="1" applyAlignment="1">
      <alignment horizontal="center" vertical="center"/>
    </xf>
    <xf numFmtId="0" fontId="3" fillId="0" borderId="11" xfId="0" applyFont="1" applyBorder="1" applyAlignment="1">
      <alignment horizontal="left" vertical="center"/>
    </xf>
    <xf numFmtId="0" fontId="7" fillId="0" borderId="0" xfId="0" applyFont="1" applyAlignment="1">
      <alignment/>
    </xf>
    <xf numFmtId="0" fontId="8" fillId="0" borderId="0" xfId="0" applyFont="1" applyBorder="1" applyAlignment="1">
      <alignment/>
    </xf>
    <xf numFmtId="0" fontId="8" fillId="0" borderId="0" xfId="0" applyFont="1" applyAlignment="1">
      <alignment/>
    </xf>
    <xf numFmtId="4" fontId="8" fillId="0" borderId="0" xfId="0" applyNumberFormat="1" applyFont="1" applyAlignment="1">
      <alignment/>
    </xf>
    <xf numFmtId="0" fontId="8" fillId="0" borderId="0" xfId="0" applyFont="1" applyBorder="1" applyAlignment="1">
      <alignment horizontal="left"/>
    </xf>
    <xf numFmtId="0" fontId="8" fillId="0" borderId="0" xfId="0" applyFont="1" applyBorder="1" applyAlignment="1">
      <alignment horizontal="right"/>
    </xf>
    <xf numFmtId="4" fontId="8" fillId="0" borderId="0"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xf>
    <xf numFmtId="0" fontId="9" fillId="0" borderId="0" xfId="0" applyFont="1" applyBorder="1" applyAlignment="1">
      <alignment/>
    </xf>
    <xf numFmtId="0" fontId="7" fillId="0" borderId="0" xfId="0" applyFont="1" applyBorder="1" applyAlignment="1">
      <alignment horizontal="right"/>
    </xf>
    <xf numFmtId="4" fontId="7" fillId="0" borderId="0" xfId="0" applyNumberFormat="1" applyFont="1" applyBorder="1" applyAlignment="1">
      <alignment horizontal="center"/>
    </xf>
    <xf numFmtId="0" fontId="10" fillId="0" borderId="0" xfId="0" applyFont="1" applyBorder="1" applyAlignment="1">
      <alignment horizontal="right"/>
    </xf>
    <xf numFmtId="0" fontId="51" fillId="0" borderId="0" xfId="0" applyFont="1" applyBorder="1" applyAlignment="1">
      <alignment horizontal="right"/>
    </xf>
    <xf numFmtId="0" fontId="51" fillId="0" borderId="0" xfId="0" applyFont="1" applyBorder="1" applyAlignment="1">
      <alignment/>
    </xf>
    <xf numFmtId="17" fontId="8" fillId="0" borderId="0" xfId="0" applyNumberFormat="1" applyFont="1" applyBorder="1" applyAlignment="1">
      <alignment/>
    </xf>
    <xf numFmtId="0" fontId="8" fillId="0" borderId="12" xfId="0" applyFont="1" applyBorder="1" applyAlignment="1">
      <alignment horizontal="left"/>
    </xf>
    <xf numFmtId="0" fontId="8" fillId="0" borderId="12" xfId="0" applyFont="1" applyBorder="1" applyAlignment="1">
      <alignment/>
    </xf>
    <xf numFmtId="0" fontId="8" fillId="0" borderId="12" xfId="0" applyFont="1" applyBorder="1" applyAlignment="1">
      <alignment horizontal="right"/>
    </xf>
    <xf numFmtId="4" fontId="8" fillId="0" borderId="12" xfId="0" applyNumberFormat="1"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left"/>
    </xf>
    <xf numFmtId="0" fontId="9" fillId="0" borderId="0" xfId="0" applyFont="1" applyAlignment="1">
      <alignment horizontal="center"/>
    </xf>
    <xf numFmtId="0" fontId="7" fillId="0" borderId="0" xfId="0" applyFont="1" applyAlignment="1">
      <alignment horizontal="right"/>
    </xf>
    <xf numFmtId="4" fontId="7" fillId="0" borderId="0" xfId="0" applyNumberFormat="1" applyFont="1" applyAlignment="1">
      <alignment horizontal="center"/>
    </xf>
    <xf numFmtId="0" fontId="10" fillId="0" borderId="0" xfId="0" applyFont="1" applyAlignment="1">
      <alignment horizontal="center"/>
    </xf>
    <xf numFmtId="0" fontId="3" fillId="0" borderId="0" xfId="0" applyFont="1" applyAlignment="1">
      <alignment horizontal="right"/>
    </xf>
    <xf numFmtId="4"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right"/>
    </xf>
    <xf numFmtId="4" fontId="2" fillId="0" borderId="0" xfId="0" applyNumberFormat="1" applyFont="1" applyBorder="1" applyAlignment="1">
      <alignment horizontal="center"/>
    </xf>
    <xf numFmtId="0" fontId="2" fillId="0" borderId="0" xfId="0" applyFont="1" applyAlignment="1">
      <alignment horizontal="right"/>
    </xf>
    <xf numFmtId="4" fontId="2" fillId="0" borderId="0" xfId="0" applyNumberFormat="1" applyFont="1" applyAlignment="1">
      <alignment horizontal="center"/>
    </xf>
    <xf numFmtId="0" fontId="2" fillId="0" borderId="12" xfId="0" applyFont="1" applyBorder="1" applyAlignment="1">
      <alignment horizontal="center" vertical="top"/>
    </xf>
    <xf numFmtId="0" fontId="2" fillId="0" borderId="12" xfId="0" applyFont="1" applyBorder="1" applyAlignment="1">
      <alignment horizontal="justify" vertical="top" wrapText="1"/>
    </xf>
    <xf numFmtId="0" fontId="2" fillId="0" borderId="12" xfId="0" applyFont="1" applyBorder="1" applyAlignment="1">
      <alignment horizontal="justify" vertical="top"/>
    </xf>
    <xf numFmtId="0" fontId="2" fillId="0" borderId="12" xfId="0" applyFont="1" applyBorder="1" applyAlignment="1">
      <alignment horizontal="left"/>
    </xf>
    <xf numFmtId="0" fontId="2" fillId="0" borderId="12" xfId="0" applyFont="1" applyBorder="1" applyAlignment="1">
      <alignment horizontal="right"/>
    </xf>
    <xf numFmtId="4" fontId="2" fillId="0" borderId="12" xfId="0" applyNumberFormat="1" applyFont="1" applyBorder="1" applyAlignment="1">
      <alignment horizontal="right"/>
    </xf>
    <xf numFmtId="0" fontId="2" fillId="0" borderId="0" xfId="0" applyFont="1" applyBorder="1" applyAlignment="1">
      <alignment horizontal="justify" vertical="top" wrapText="1"/>
    </xf>
    <xf numFmtId="0" fontId="2" fillId="0" borderId="0" xfId="0" applyFont="1" applyBorder="1" applyAlignment="1">
      <alignment horizontal="justify" vertical="top"/>
    </xf>
    <xf numFmtId="4" fontId="3" fillId="0" borderId="0" xfId="0" applyNumberFormat="1" applyFont="1" applyBorder="1" applyAlignment="1">
      <alignment horizontal="right" vertical="center"/>
    </xf>
    <xf numFmtId="0" fontId="3"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horizontal="left"/>
    </xf>
    <xf numFmtId="0" fontId="3" fillId="0" borderId="12" xfId="0" applyFont="1" applyBorder="1" applyAlignment="1">
      <alignment horizontal="right"/>
    </xf>
    <xf numFmtId="4" fontId="2" fillId="0" borderId="12" xfId="0" applyNumberFormat="1" applyFont="1" applyBorder="1" applyAlignment="1">
      <alignment horizontal="right" vertical="center"/>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horizontal="left"/>
    </xf>
    <xf numFmtId="0" fontId="3" fillId="0" borderId="11" xfId="0" applyFont="1" applyBorder="1" applyAlignment="1">
      <alignment horizontal="right"/>
    </xf>
    <xf numFmtId="4" fontId="2" fillId="0" borderId="11" xfId="0" applyNumberFormat="1" applyFont="1" applyBorder="1" applyAlignment="1">
      <alignment horizontal="right" vertical="center"/>
    </xf>
    <xf numFmtId="0" fontId="8" fillId="0" borderId="0" xfId="0" applyFont="1" applyBorder="1" applyAlignment="1">
      <alignment/>
    </xf>
    <xf numFmtId="0" fontId="7" fillId="0" borderId="0" xfId="0" applyFont="1" applyBorder="1" applyAlignment="1">
      <alignment/>
    </xf>
    <xf numFmtId="0" fontId="8" fillId="0" borderId="0" xfId="0" applyFont="1" applyAlignment="1">
      <alignment/>
    </xf>
    <xf numFmtId="0" fontId="8" fillId="0" borderId="0" xfId="0" applyFont="1" applyAlignment="1">
      <alignment horizontal="right"/>
    </xf>
    <xf numFmtId="0" fontId="2" fillId="0" borderId="0" xfId="0" applyFont="1" applyAlignment="1">
      <alignment/>
    </xf>
    <xf numFmtId="0" fontId="8" fillId="0" borderId="0" xfId="0" applyFont="1" applyBorder="1" applyAlignment="1" quotePrefix="1">
      <alignment horizontal="left"/>
    </xf>
    <xf numFmtId="0" fontId="7" fillId="0" borderId="0" xfId="0" applyFont="1" applyBorder="1" applyAlignment="1" quotePrefix="1">
      <alignment horizontal="left"/>
    </xf>
    <xf numFmtId="49" fontId="2" fillId="0" borderId="0" xfId="0" applyNumberFormat="1" applyFont="1" applyBorder="1" applyAlignment="1" quotePrefix="1">
      <alignment horizontal="left" vertical="top" wrapText="1"/>
    </xf>
    <xf numFmtId="0" fontId="2" fillId="0" borderId="0" xfId="0" applyFont="1" applyAlignment="1" quotePrefix="1">
      <alignment horizontal="center" vertical="top"/>
    </xf>
  </cellXfs>
  <cellStyles count="50">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 name="Navadno_KALAMAR-PSO GREGORČIČEVA MS-16.11.0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L46"/>
  <sheetViews>
    <sheetView zoomScaleSheetLayoutView="100" workbookViewId="0" topLeftCell="A21">
      <selection activeCell="D24" sqref="D24"/>
    </sheetView>
  </sheetViews>
  <sheetFormatPr defaultColWidth="8.8515625" defaultRowHeight="12.75"/>
  <cols>
    <col min="1" max="6" width="9.140625" style="52" bestFit="1" customWidth="1"/>
    <col min="7" max="7" width="5.140625" style="52" customWidth="1"/>
    <col min="8" max="8" width="17.00390625" style="53" customWidth="1"/>
    <col min="9" max="16384" width="9.140625" style="52" bestFit="1" customWidth="1"/>
  </cols>
  <sheetData>
    <row r="3" spans="1:12" ht="12.75">
      <c r="A3" s="109" t="s">
        <v>0</v>
      </c>
      <c r="B3" s="51"/>
      <c r="C3" s="51"/>
      <c r="D3" s="51"/>
      <c r="E3" s="54"/>
      <c r="F3" s="55"/>
      <c r="G3" s="55"/>
      <c r="H3" s="56"/>
      <c r="I3" s="55"/>
      <c r="J3" s="104"/>
      <c r="K3" s="104"/>
      <c r="L3" s="55"/>
    </row>
    <row r="4" spans="1:12" ht="12.75">
      <c r="A4" s="54"/>
      <c r="B4" s="51"/>
      <c r="C4" s="51"/>
      <c r="D4" s="51"/>
      <c r="E4" s="54"/>
      <c r="F4" s="55"/>
      <c r="G4" s="55"/>
      <c r="H4" s="56"/>
      <c r="I4" s="55"/>
      <c r="J4" s="104"/>
      <c r="K4" s="104"/>
      <c r="L4" s="55"/>
    </row>
    <row r="5" spans="1:12" ht="12.75">
      <c r="A5" s="110" t="s">
        <v>1</v>
      </c>
      <c r="B5" s="51"/>
      <c r="C5" s="51"/>
      <c r="D5" s="51"/>
      <c r="E5" s="54"/>
      <c r="F5" s="55"/>
      <c r="G5" s="55"/>
      <c r="H5" s="56"/>
      <c r="I5" s="55"/>
      <c r="J5" s="104"/>
      <c r="K5" s="104"/>
      <c r="L5" s="55"/>
    </row>
    <row r="6" spans="1:12" ht="12.75">
      <c r="A6" s="54"/>
      <c r="B6" s="51"/>
      <c r="C6" s="58"/>
      <c r="D6" s="51"/>
      <c r="E6" s="54"/>
      <c r="F6" s="55"/>
      <c r="G6" s="55"/>
      <c r="H6" s="56"/>
      <c r="I6" s="55"/>
      <c r="J6" s="104"/>
      <c r="K6" s="104"/>
      <c r="L6" s="55"/>
    </row>
    <row r="7" spans="1:12" s="50" customFormat="1" ht="17.25">
      <c r="A7" s="57"/>
      <c r="B7" s="58"/>
      <c r="C7" s="59" t="s">
        <v>2</v>
      </c>
      <c r="D7" s="58"/>
      <c r="E7" s="57"/>
      <c r="F7" s="60"/>
      <c r="G7" s="60"/>
      <c r="H7" s="61"/>
      <c r="I7" s="60"/>
      <c r="J7" s="105"/>
      <c r="K7" s="105"/>
      <c r="L7" s="60"/>
    </row>
    <row r="8" spans="1:12" s="50" customFormat="1" ht="12.75">
      <c r="A8" s="57"/>
      <c r="B8" s="58"/>
      <c r="C8" s="58"/>
      <c r="D8" s="58"/>
      <c r="E8" s="57"/>
      <c r="F8" s="60"/>
      <c r="G8" s="60"/>
      <c r="H8" s="61"/>
      <c r="I8" s="60"/>
      <c r="J8" s="105"/>
      <c r="K8" s="105"/>
      <c r="L8" s="60"/>
    </row>
    <row r="9" spans="1:12" s="50" customFormat="1" ht="12.75">
      <c r="A9" s="57"/>
      <c r="B9" s="58"/>
      <c r="C9" s="58"/>
      <c r="D9" s="58"/>
      <c r="E9" s="57"/>
      <c r="F9" s="60"/>
      <c r="G9" s="60"/>
      <c r="H9" s="61"/>
      <c r="I9" s="60"/>
      <c r="J9" s="105"/>
      <c r="K9" s="105"/>
      <c r="L9" s="60"/>
    </row>
    <row r="10" spans="1:12" s="50" customFormat="1" ht="12.75">
      <c r="A10" s="57"/>
      <c r="B10" s="58"/>
      <c r="C10" s="58"/>
      <c r="D10" s="58"/>
      <c r="E10" s="57"/>
      <c r="F10" s="60"/>
      <c r="G10" s="60"/>
      <c r="H10" s="61"/>
      <c r="I10" s="60"/>
      <c r="J10" s="105"/>
      <c r="K10" s="105"/>
      <c r="L10" s="60"/>
    </row>
    <row r="11" spans="1:12" ht="15">
      <c r="A11" s="109" t="s">
        <v>3</v>
      </c>
      <c r="B11" s="62" t="s">
        <v>4</v>
      </c>
      <c r="C11" s="51"/>
      <c r="D11" s="51"/>
      <c r="E11" s="54"/>
      <c r="F11" s="63"/>
      <c r="G11" s="55"/>
      <c r="H11" s="56"/>
      <c r="I11" s="55"/>
      <c r="J11" s="104"/>
      <c r="K11" s="104"/>
      <c r="L11" s="55"/>
    </row>
    <row r="12" spans="1:12" ht="12.75">
      <c r="A12" s="54"/>
      <c r="B12" s="51"/>
      <c r="C12" s="51"/>
      <c r="D12" s="64"/>
      <c r="E12" s="54"/>
      <c r="F12" s="55"/>
      <c r="G12" s="55"/>
      <c r="H12" s="56"/>
      <c r="I12" s="55"/>
      <c r="J12" s="104"/>
      <c r="K12" s="104"/>
      <c r="L12" s="55"/>
    </row>
    <row r="13" spans="1:12" ht="12.75">
      <c r="A13" s="109" t="s">
        <v>5</v>
      </c>
      <c r="B13" s="65" t="s">
        <v>6</v>
      </c>
      <c r="C13" s="51"/>
      <c r="D13" s="51"/>
      <c r="E13" s="54"/>
      <c r="F13" s="55"/>
      <c r="G13" s="55"/>
      <c r="H13" s="56"/>
      <c r="I13" s="55"/>
      <c r="J13" s="104"/>
      <c r="K13" s="104"/>
      <c r="L13" s="55"/>
    </row>
    <row r="14" spans="1:12" s="51" customFormat="1" ht="12.75">
      <c r="A14" s="66"/>
      <c r="B14" s="67"/>
      <c r="C14" s="67"/>
      <c r="D14" s="67"/>
      <c r="E14" s="66"/>
      <c r="F14" s="68"/>
      <c r="G14" s="68"/>
      <c r="H14" s="69"/>
      <c r="I14" s="55"/>
      <c r="J14" s="104"/>
      <c r="K14" s="104"/>
      <c r="L14" s="55"/>
    </row>
    <row r="15" spans="1:12" ht="12.75">
      <c r="A15" s="54"/>
      <c r="B15" s="51"/>
      <c r="C15" s="51"/>
      <c r="D15" s="51"/>
      <c r="E15" s="54"/>
      <c r="F15" s="55"/>
      <c r="G15" s="55"/>
      <c r="H15" s="56"/>
      <c r="I15" s="55"/>
      <c r="J15" s="104"/>
      <c r="K15" s="104"/>
      <c r="L15" s="55"/>
    </row>
    <row r="16" spans="1:12" ht="12.75">
      <c r="A16" s="54"/>
      <c r="B16" s="51"/>
      <c r="C16" s="51"/>
      <c r="D16" s="51"/>
      <c r="E16" s="54"/>
      <c r="F16" s="55"/>
      <c r="G16" s="55"/>
      <c r="H16" s="56"/>
      <c r="I16" s="55"/>
      <c r="J16" s="104"/>
      <c r="K16" s="104"/>
      <c r="L16" s="55"/>
    </row>
    <row r="17" spans="1:12" ht="15">
      <c r="A17" s="57"/>
      <c r="B17" s="58"/>
      <c r="C17" s="58"/>
      <c r="D17" s="58"/>
      <c r="E17" s="70" t="s">
        <v>7</v>
      </c>
      <c r="F17" s="60"/>
      <c r="G17" s="60"/>
      <c r="H17" s="61"/>
      <c r="I17" s="60"/>
      <c r="J17" s="104"/>
      <c r="K17" s="104"/>
      <c r="L17" s="55"/>
    </row>
    <row r="18" spans="1:12" ht="15">
      <c r="A18" s="57"/>
      <c r="B18" s="58"/>
      <c r="C18" s="58"/>
      <c r="D18" s="58"/>
      <c r="E18" s="71"/>
      <c r="F18" s="60"/>
      <c r="G18" s="60"/>
      <c r="H18" s="61"/>
      <c r="I18" s="60"/>
      <c r="J18" s="104"/>
      <c r="K18" s="104"/>
      <c r="L18" s="55"/>
    </row>
    <row r="19" spans="1:12" ht="17.25">
      <c r="A19" s="50"/>
      <c r="B19" s="50"/>
      <c r="C19" s="50"/>
      <c r="D19" s="50"/>
      <c r="E19" s="72" t="s">
        <v>8</v>
      </c>
      <c r="F19" s="73"/>
      <c r="G19" s="73"/>
      <c r="H19" s="74"/>
      <c r="I19" s="73"/>
      <c r="J19" s="106"/>
      <c r="K19" s="106"/>
      <c r="L19" s="107"/>
    </row>
    <row r="20" spans="1:12" ht="15">
      <c r="A20" s="50"/>
      <c r="B20" s="50"/>
      <c r="C20" s="50"/>
      <c r="D20" s="50"/>
      <c r="E20" s="75"/>
      <c r="F20" s="73"/>
      <c r="G20" s="73"/>
      <c r="H20" s="74"/>
      <c r="I20" s="73"/>
      <c r="J20" s="106"/>
      <c r="K20" s="106"/>
      <c r="L20" s="107"/>
    </row>
    <row r="21" spans="1:12" s="8" customFormat="1" ht="13.5">
      <c r="A21" s="37"/>
      <c r="B21" s="37"/>
      <c r="C21" s="37"/>
      <c r="D21" s="37"/>
      <c r="E21" s="41"/>
      <c r="F21" s="76"/>
      <c r="G21" s="76"/>
      <c r="H21" s="77"/>
      <c r="I21" s="76"/>
      <c r="J21" s="108"/>
      <c r="K21" s="108"/>
      <c r="L21" s="83"/>
    </row>
    <row r="22" spans="1:12" s="8" customFormat="1" ht="13.5">
      <c r="A22" s="37"/>
      <c r="B22" s="37" t="s">
        <v>9</v>
      </c>
      <c r="C22" s="78"/>
      <c r="D22" s="37"/>
      <c r="E22" s="41"/>
      <c r="F22" s="76"/>
      <c r="G22" s="76"/>
      <c r="H22" s="77"/>
      <c r="I22" s="76"/>
      <c r="J22" s="108"/>
      <c r="K22" s="108"/>
      <c r="L22" s="83"/>
    </row>
    <row r="23" spans="1:12" s="8" customFormat="1" ht="13.5">
      <c r="A23" s="79"/>
      <c r="B23" s="2"/>
      <c r="C23" s="2"/>
      <c r="D23" s="2"/>
      <c r="E23" s="80"/>
      <c r="F23" s="81"/>
      <c r="G23" s="81"/>
      <c r="H23" s="82"/>
      <c r="I23" s="83"/>
      <c r="J23" s="108"/>
      <c r="K23" s="108"/>
      <c r="L23" s="83"/>
    </row>
    <row r="24" spans="5:12" s="8" customFormat="1" ht="13.5">
      <c r="E24" s="38"/>
      <c r="F24" s="83"/>
      <c r="G24" s="83"/>
      <c r="H24" s="84"/>
      <c r="I24" s="83"/>
      <c r="J24" s="108"/>
      <c r="K24" s="108"/>
      <c r="L24" s="83"/>
    </row>
    <row r="25" spans="1:8" s="8" customFormat="1" ht="13.5">
      <c r="A25" s="38"/>
      <c r="B25" s="8" t="s">
        <v>10</v>
      </c>
      <c r="H25" s="45">
        <f>+'Gradbena dela'!F48</f>
        <v>0</v>
      </c>
    </row>
    <row r="26" spans="1:8" s="8" customFormat="1" ht="13.5">
      <c r="A26" s="38"/>
      <c r="H26" s="45"/>
    </row>
    <row r="27" spans="1:8" s="8" customFormat="1" ht="13.5">
      <c r="A27" s="38"/>
      <c r="B27" s="8" t="s">
        <v>11</v>
      </c>
      <c r="H27" s="45">
        <f>+'Obrtniška dela'!F60</f>
        <v>0</v>
      </c>
    </row>
    <row r="28" spans="1:8" s="8" customFormat="1" ht="13.5">
      <c r="A28" s="38"/>
      <c r="H28" s="45"/>
    </row>
    <row r="29" spans="1:12" s="2" customFormat="1" ht="13.5">
      <c r="A29" s="85"/>
      <c r="B29" s="85"/>
      <c r="C29" s="86"/>
      <c r="D29" s="87"/>
      <c r="E29" s="88"/>
      <c r="F29" s="89"/>
      <c r="G29" s="89"/>
      <c r="H29" s="90"/>
      <c r="I29" s="90"/>
      <c r="J29" s="30"/>
      <c r="K29" s="30"/>
      <c r="L29" s="30"/>
    </row>
    <row r="30" spans="1:12" s="2" customFormat="1" ht="13.5">
      <c r="A30" s="20"/>
      <c r="B30" s="20"/>
      <c r="C30" s="91"/>
      <c r="D30" s="92"/>
      <c r="E30" s="80"/>
      <c r="F30" s="81"/>
      <c r="G30" s="81"/>
      <c r="H30" s="30"/>
      <c r="I30" s="30"/>
      <c r="J30" s="30"/>
      <c r="K30" s="30"/>
      <c r="L30" s="30"/>
    </row>
    <row r="31" spans="1:12" s="8" customFormat="1" ht="13.5">
      <c r="A31" s="41"/>
      <c r="B31" s="37" t="s">
        <v>12</v>
      </c>
      <c r="C31" s="78"/>
      <c r="D31" s="37"/>
      <c r="E31" s="41"/>
      <c r="F31" s="76"/>
      <c r="G31" s="76"/>
      <c r="H31" s="93">
        <f>SUM(H22:H29)</f>
        <v>0</v>
      </c>
      <c r="I31" s="76"/>
      <c r="J31" s="108"/>
      <c r="K31" s="108"/>
      <c r="L31" s="83"/>
    </row>
    <row r="32" spans="1:12" s="8" customFormat="1" ht="13.5">
      <c r="A32" s="41"/>
      <c r="B32" s="37" t="s">
        <v>13</v>
      </c>
      <c r="C32" s="78"/>
      <c r="D32" s="37"/>
      <c r="E32" s="41"/>
      <c r="F32" s="76"/>
      <c r="G32" s="76"/>
      <c r="H32" s="45">
        <f>SUM(H31)*22%</f>
        <v>0</v>
      </c>
      <c r="I32" s="76"/>
      <c r="J32" s="108"/>
      <c r="K32" s="108"/>
      <c r="L32" s="83"/>
    </row>
    <row r="33" spans="1:12" s="8" customFormat="1" ht="13.5">
      <c r="A33" s="41"/>
      <c r="B33" s="94"/>
      <c r="C33" s="95"/>
      <c r="D33" s="94"/>
      <c r="E33" s="96"/>
      <c r="F33" s="97"/>
      <c r="G33" s="97"/>
      <c r="H33" s="98"/>
      <c r="I33" s="76"/>
      <c r="J33" s="108"/>
      <c r="K33" s="108"/>
      <c r="L33" s="83"/>
    </row>
    <row r="34" spans="1:12" s="8" customFormat="1" ht="18.75" customHeight="1">
      <c r="A34" s="41"/>
      <c r="B34" s="99"/>
      <c r="C34" s="100"/>
      <c r="D34" s="99"/>
      <c r="E34" s="101"/>
      <c r="F34" s="102"/>
      <c r="G34" s="102" t="s">
        <v>14</v>
      </c>
      <c r="H34" s="103">
        <f>SUM(H31:H32)</f>
        <v>0</v>
      </c>
      <c r="I34" s="76"/>
      <c r="J34" s="108"/>
      <c r="K34" s="108"/>
      <c r="L34" s="83"/>
    </row>
    <row r="35" s="8" customFormat="1" ht="14.25">
      <c r="H35" s="18"/>
    </row>
    <row r="36" spans="2:8" s="8" customFormat="1" ht="13.5">
      <c r="B36" s="8" t="s">
        <v>15</v>
      </c>
      <c r="H36" s="18"/>
    </row>
    <row r="37" spans="1:8" s="8" customFormat="1" ht="13.5">
      <c r="A37" s="83" t="s">
        <v>16</v>
      </c>
      <c r="B37" s="8" t="s">
        <v>17</v>
      </c>
      <c r="H37" s="18"/>
    </row>
    <row r="38" spans="1:8" s="8" customFormat="1" ht="13.5">
      <c r="A38" s="83" t="s">
        <v>16</v>
      </c>
      <c r="B38" s="8" t="s">
        <v>18</v>
      </c>
      <c r="H38" s="18"/>
    </row>
    <row r="39" spans="1:8" s="8" customFormat="1" ht="13.5">
      <c r="A39" s="83"/>
      <c r="B39" s="83" t="s">
        <v>16</v>
      </c>
      <c r="C39" s="8" t="s">
        <v>19</v>
      </c>
      <c r="H39" s="18"/>
    </row>
    <row r="40" spans="1:8" s="8" customFormat="1" ht="13.5">
      <c r="A40" s="83"/>
      <c r="B40" s="83" t="s">
        <v>16</v>
      </c>
      <c r="C40" s="8" t="s">
        <v>20</v>
      </c>
      <c r="H40" s="18"/>
    </row>
    <row r="41" spans="1:8" s="8" customFormat="1" ht="13.5">
      <c r="A41" s="83"/>
      <c r="B41" s="83" t="s">
        <v>16</v>
      </c>
      <c r="C41" s="8" t="s">
        <v>21</v>
      </c>
      <c r="H41" s="18"/>
    </row>
    <row r="42" spans="1:8" s="8" customFormat="1" ht="13.5">
      <c r="A42" s="83"/>
      <c r="B42" s="83" t="s">
        <v>16</v>
      </c>
      <c r="C42" s="8" t="s">
        <v>22</v>
      </c>
      <c r="H42" s="18"/>
    </row>
    <row r="43" spans="1:8" s="8" customFormat="1" ht="13.5">
      <c r="A43" s="83"/>
      <c r="B43" s="83" t="s">
        <v>16</v>
      </c>
      <c r="C43" s="8" t="s">
        <v>23</v>
      </c>
      <c r="H43" s="18"/>
    </row>
    <row r="44" spans="1:8" s="8" customFormat="1" ht="13.5">
      <c r="A44" s="83"/>
      <c r="B44" s="83" t="s">
        <v>16</v>
      </c>
      <c r="C44" s="8" t="s">
        <v>24</v>
      </c>
      <c r="H44" s="18"/>
    </row>
    <row r="45" spans="1:8" s="8" customFormat="1" ht="13.5">
      <c r="A45" s="83"/>
      <c r="B45" s="83" t="s">
        <v>16</v>
      </c>
      <c r="C45" s="8" t="s">
        <v>25</v>
      </c>
      <c r="H45" s="18"/>
    </row>
    <row r="46" s="8" customFormat="1" ht="13.5">
      <c r="H46" s="18"/>
    </row>
  </sheetData>
  <sheetProtection/>
  <printOptions horizontalCentered="1"/>
  <pageMargins left="0.98" right="0.39" top="0.98" bottom="0.79" header="0.51" footer="0.51"/>
  <pageSetup orientation="portrait" paperSize="9"/>
  <headerFooter alignWithMargins="0">
    <oddHeader>&amp;L&amp;"Arial,Krepko"&amp;8AMBIENT d.o.o.&amp;"Arial,Navadno", Mestni trg 25, 1000 Ljubljana  
telefon: 01 / 2511 808, 01 / 2511 807; fax: 01 / 2511 795; e-mail: ambient@ambient.si &amp;C
&amp;R&amp;"Arial,Krepko poševno"&amp;8Vinoteka</oddHeader>
    <oddFooter>&amp;L&amp;8&amp;F&amp;C&amp;8&amp;A&amp;R&amp;8&amp;Pod&amp;N</oddFooter>
  </headerFooter>
</worksheet>
</file>

<file path=xl/worksheets/sheet2.xml><?xml version="1.0" encoding="utf-8"?>
<worksheet xmlns="http://schemas.openxmlformats.org/spreadsheetml/2006/main" xmlns:r="http://schemas.openxmlformats.org/officeDocument/2006/relationships">
  <dimension ref="A2:DF48"/>
  <sheetViews>
    <sheetView tabSelected="1" zoomScaleSheetLayoutView="100" workbookViewId="0" topLeftCell="A1">
      <selection activeCell="L39" sqref="L39"/>
    </sheetView>
  </sheetViews>
  <sheetFormatPr defaultColWidth="8.8515625" defaultRowHeight="12.75"/>
  <cols>
    <col min="1" max="1" width="6.7109375" style="4" bestFit="1" customWidth="1"/>
    <col min="2" max="2" width="38.28125" style="8" customWidth="1"/>
    <col min="3" max="3" width="3.57421875" style="38" customWidth="1"/>
    <col min="4" max="4" width="11.140625" style="6" customWidth="1"/>
    <col min="5" max="5" width="10.421875" style="7" customWidth="1"/>
    <col min="6" max="6" width="18.421875" style="7" bestFit="1" customWidth="1"/>
    <col min="7" max="16384" width="9.140625" style="8" bestFit="1" customWidth="1"/>
  </cols>
  <sheetData>
    <row r="2" spans="1:6" s="37" customFormat="1" ht="13.5">
      <c r="A2" s="39"/>
      <c r="B2" s="40" t="s">
        <v>26</v>
      </c>
      <c r="C2" s="41"/>
      <c r="D2" s="42"/>
      <c r="E2" s="43"/>
      <c r="F2" s="43"/>
    </row>
    <row r="4" spans="1:6" ht="13.5">
      <c r="A4" s="10" t="s">
        <v>27</v>
      </c>
      <c r="B4" s="11" t="s">
        <v>28</v>
      </c>
      <c r="C4" s="12" t="s">
        <v>29</v>
      </c>
      <c r="D4" s="13" t="s">
        <v>30</v>
      </c>
      <c r="E4" s="13" t="s">
        <v>31</v>
      </c>
      <c r="F4" s="13" t="s">
        <v>32</v>
      </c>
    </row>
    <row r="5" spans="1:6" ht="13.5">
      <c r="A5" s="20"/>
      <c r="B5" s="2"/>
      <c r="C5" s="44"/>
      <c r="D5" s="45"/>
      <c r="E5" s="45"/>
      <c r="F5" s="45"/>
    </row>
    <row r="6" spans="1:6" ht="41.25">
      <c r="A6" s="4" t="s">
        <v>33</v>
      </c>
      <c r="B6" s="17" t="s">
        <v>34</v>
      </c>
      <c r="C6" s="8"/>
      <c r="D6" s="18"/>
      <c r="E6" s="8"/>
      <c r="F6" s="8"/>
    </row>
    <row r="7" spans="2:4" ht="13.5">
      <c r="B7" s="17"/>
      <c r="C7" s="8"/>
      <c r="D7" s="18"/>
    </row>
    <row r="8" spans="1:6" ht="69">
      <c r="A8" s="4" t="s">
        <v>35</v>
      </c>
      <c r="B8" s="46" t="s">
        <v>36</v>
      </c>
      <c r="C8" s="8" t="s">
        <v>37</v>
      </c>
      <c r="D8" s="18">
        <v>1</v>
      </c>
      <c r="F8" s="7">
        <f>+D8*E8</f>
        <v>0</v>
      </c>
    </row>
    <row r="9" spans="2:6" ht="13.5">
      <c r="B9" s="17"/>
      <c r="C9" s="8"/>
      <c r="D9" s="18"/>
      <c r="F9" s="7" t="s">
        <v>38</v>
      </c>
    </row>
    <row r="10" spans="1:6" ht="27">
      <c r="A10" s="4" t="s">
        <v>39</v>
      </c>
      <c r="B10" s="17" t="s">
        <v>40</v>
      </c>
      <c r="C10" s="8" t="s">
        <v>37</v>
      </c>
      <c r="D10" s="18">
        <v>1</v>
      </c>
      <c r="F10" s="7">
        <f>+D10*E10</f>
        <v>0</v>
      </c>
    </row>
    <row r="11" spans="2:4" ht="13.5">
      <c r="B11" s="17"/>
      <c r="C11" s="8"/>
      <c r="D11" s="18"/>
    </row>
    <row r="12" spans="1:6" ht="118.5" customHeight="1">
      <c r="A12" s="4" t="s">
        <v>41</v>
      </c>
      <c r="B12" s="46" t="s">
        <v>42</v>
      </c>
      <c r="C12" s="8" t="s">
        <v>43</v>
      </c>
      <c r="D12" s="18">
        <v>62</v>
      </c>
      <c r="F12" s="7">
        <f>+D12*E12</f>
        <v>0</v>
      </c>
    </row>
    <row r="13" spans="2:4" ht="13.5">
      <c r="B13" s="46"/>
      <c r="C13" s="8"/>
      <c r="D13" s="18"/>
    </row>
    <row r="14" spans="1:110" s="1" customFormat="1" ht="41.25">
      <c r="A14" s="4" t="s">
        <v>44</v>
      </c>
      <c r="B14" s="14" t="s">
        <v>45</v>
      </c>
      <c r="C14" s="38" t="s">
        <v>46</v>
      </c>
      <c r="D14" s="7">
        <v>3.4</v>
      </c>
      <c r="E14" s="7"/>
      <c r="F14" s="7">
        <f>+D14*E14</f>
        <v>0</v>
      </c>
      <c r="G14" s="15"/>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7" spans="1:110" s="1" customFormat="1" ht="54.75">
      <c r="A17" s="4" t="s">
        <v>47</v>
      </c>
      <c r="B17" s="14" t="s">
        <v>48</v>
      </c>
      <c r="C17" s="38" t="s">
        <v>46</v>
      </c>
      <c r="D17" s="7">
        <v>15</v>
      </c>
      <c r="E17" s="7"/>
      <c r="F17" s="7">
        <f>+D17*E17</f>
        <v>0</v>
      </c>
      <c r="G17" s="15"/>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20" spans="1:110" s="1" customFormat="1" ht="41.25">
      <c r="A20" s="4">
        <v>4</v>
      </c>
      <c r="B20" s="14" t="s">
        <v>49</v>
      </c>
      <c r="C20" s="38" t="s">
        <v>50</v>
      </c>
      <c r="D20" s="7">
        <v>8</v>
      </c>
      <c r="E20" s="7"/>
      <c r="F20" s="7">
        <f>+D20*E20</f>
        <v>0</v>
      </c>
      <c r="G20" s="15"/>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row>
    <row r="21" spans="1:110" s="1" customFormat="1" ht="13.5">
      <c r="A21" s="4"/>
      <c r="B21" s="14"/>
      <c r="C21" s="38"/>
      <c r="D21" s="6"/>
      <c r="E21" s="7"/>
      <c r="F21" s="7"/>
      <c r="G21" s="15"/>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s="1" customFormat="1" ht="13.5">
      <c r="A22" s="4"/>
      <c r="B22" s="14"/>
      <c r="C22" s="38"/>
      <c r="D22" s="6"/>
      <c r="E22" s="7"/>
      <c r="F22" s="7"/>
      <c r="G22" s="15"/>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row>
    <row r="23" spans="1:110" s="1" customFormat="1" ht="27">
      <c r="A23" s="4" t="s">
        <v>51</v>
      </c>
      <c r="B23" s="111" t="s">
        <v>52</v>
      </c>
      <c r="G23" s="15"/>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s="1" customFormat="1" ht="13.5">
      <c r="A24" s="4"/>
      <c r="B24" s="111" t="s">
        <v>53</v>
      </c>
      <c r="C24" s="38" t="s">
        <v>46</v>
      </c>
      <c r="D24" s="7">
        <v>0.7</v>
      </c>
      <c r="E24" s="7"/>
      <c r="F24" s="7">
        <f>D24*E24</f>
        <v>0</v>
      </c>
      <c r="G24" s="15"/>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row>
    <row r="25" spans="1:110" s="1" customFormat="1" ht="13.5">
      <c r="A25" s="4"/>
      <c r="B25" s="14"/>
      <c r="C25" s="38"/>
      <c r="D25" s="7"/>
      <c r="E25" s="7"/>
      <c r="F25" s="7"/>
      <c r="G25" s="15"/>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s="1" customFormat="1" ht="13.5">
      <c r="A26" s="4"/>
      <c r="B26" s="14"/>
      <c r="G26" s="15"/>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s="1" customFormat="1" ht="27">
      <c r="A27" s="4" t="s">
        <v>54</v>
      </c>
      <c r="B27" s="111" t="s">
        <v>55</v>
      </c>
      <c r="G27" s="15"/>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row>
    <row r="28" spans="1:110" s="1" customFormat="1" ht="13.5">
      <c r="A28" s="4"/>
      <c r="B28" s="111" t="s">
        <v>56</v>
      </c>
      <c r="C28" s="38" t="s">
        <v>46</v>
      </c>
      <c r="D28" s="7">
        <v>2.2</v>
      </c>
      <c r="E28" s="7"/>
      <c r="F28" s="7">
        <f>D28*E28</f>
        <v>0</v>
      </c>
      <c r="G28" s="15"/>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row>
    <row r="29" spans="1:110" s="1" customFormat="1" ht="13.5">
      <c r="A29" s="4"/>
      <c r="B29" s="14"/>
      <c r="C29" s="38"/>
      <c r="D29" s="7"/>
      <c r="E29" s="7"/>
      <c r="F29" s="7"/>
      <c r="G29" s="15"/>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row>
    <row r="30" spans="1:110" s="1" customFormat="1" ht="13.5">
      <c r="A30" s="4"/>
      <c r="B30" s="14"/>
      <c r="C30" s="38"/>
      <c r="D30" s="7"/>
      <c r="E30" s="7"/>
      <c r="F30" s="7"/>
      <c r="G30" s="15"/>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row>
    <row r="31" spans="1:110" s="1" customFormat="1" ht="27">
      <c r="A31" s="4" t="s">
        <v>57</v>
      </c>
      <c r="B31" s="111" t="s">
        <v>58</v>
      </c>
      <c r="C31" s="38" t="s">
        <v>59</v>
      </c>
      <c r="D31" s="16">
        <v>200</v>
      </c>
      <c r="E31" s="7"/>
      <c r="F31" s="7">
        <f>D31*E31</f>
        <v>0</v>
      </c>
      <c r="G31" s="15"/>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row>
    <row r="32" spans="1:110" s="1" customFormat="1" ht="13.5">
      <c r="A32" s="4"/>
      <c r="B32" s="14"/>
      <c r="C32" s="38"/>
      <c r="D32" s="16"/>
      <c r="E32" s="7"/>
      <c r="F32" s="7"/>
      <c r="G32" s="15"/>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s="1" customFormat="1" ht="13.5">
      <c r="A33" s="4"/>
      <c r="B33" s="14"/>
      <c r="C33" s="38"/>
      <c r="D33" s="16"/>
      <c r="E33" s="7"/>
      <c r="F33" s="7"/>
      <c r="G33" s="15"/>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s="1" customFormat="1" ht="27">
      <c r="A34" s="4" t="s">
        <v>60</v>
      </c>
      <c r="B34" s="111" t="s">
        <v>61</v>
      </c>
      <c r="C34" s="38" t="s">
        <v>50</v>
      </c>
      <c r="D34" s="16">
        <v>16</v>
      </c>
      <c r="E34" s="7"/>
      <c r="F34" s="7">
        <f>D34*E34</f>
        <v>0</v>
      </c>
      <c r="G34" s="1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row>
    <row r="35" spans="1:110" s="1" customFormat="1" ht="13.5">
      <c r="A35" s="4"/>
      <c r="B35" s="14"/>
      <c r="C35" s="38"/>
      <c r="D35" s="7"/>
      <c r="E35" s="7"/>
      <c r="F35" s="7"/>
      <c r="G35" s="15"/>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row>
    <row r="36" spans="1:110" s="1" customFormat="1" ht="13.5">
      <c r="A36" s="4"/>
      <c r="B36" s="14"/>
      <c r="C36" s="38"/>
      <c r="D36" s="7"/>
      <c r="E36" s="7"/>
      <c r="F36" s="7"/>
      <c r="G36" s="15"/>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s="1" customFormat="1" ht="41.25">
      <c r="A37" s="4" t="s">
        <v>62</v>
      </c>
      <c r="B37" s="111" t="s">
        <v>63</v>
      </c>
      <c r="C37" s="38" t="s">
        <v>59</v>
      </c>
      <c r="D37" s="7">
        <v>30</v>
      </c>
      <c r="E37" s="7"/>
      <c r="F37" s="7">
        <f>D37*E37</f>
        <v>0</v>
      </c>
      <c r="G37" s="1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3:6" ht="13.5">
      <c r="C38" s="8"/>
      <c r="D38" s="18"/>
      <c r="E38" s="18"/>
      <c r="F38" s="18"/>
    </row>
    <row r="39" spans="1:110" s="1" customFormat="1" ht="82.5">
      <c r="A39" s="4" t="s">
        <v>64</v>
      </c>
      <c r="B39" s="14" t="s">
        <v>65</v>
      </c>
      <c r="C39" s="38"/>
      <c r="D39" s="7"/>
      <c r="E39" s="7"/>
      <c r="F39" s="7"/>
      <c r="G39" s="15"/>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s="1" customFormat="1" ht="13.5">
      <c r="A40" s="4"/>
      <c r="B40" s="14" t="s">
        <v>66</v>
      </c>
      <c r="C40" s="38" t="s">
        <v>67</v>
      </c>
      <c r="D40" s="7">
        <v>30</v>
      </c>
      <c r="E40" s="7"/>
      <c r="F40" s="7">
        <f>D40*E40</f>
        <v>0</v>
      </c>
      <c r="G40" s="15"/>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s="1" customFormat="1" ht="13.5">
      <c r="A41" s="4"/>
      <c r="B41" s="14" t="s">
        <v>68</v>
      </c>
      <c r="C41" s="38" t="s">
        <v>67</v>
      </c>
      <c r="D41" s="7">
        <v>30</v>
      </c>
      <c r="E41" s="7"/>
      <c r="F41" s="7">
        <f>D41*E41</f>
        <v>0</v>
      </c>
      <c r="G41" s="15"/>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s="1" customFormat="1" ht="13.5">
      <c r="A42" s="4"/>
      <c r="B42" s="14" t="s">
        <v>69</v>
      </c>
      <c r="C42" s="38" t="s">
        <v>67</v>
      </c>
      <c r="D42" s="7">
        <v>30</v>
      </c>
      <c r="E42" s="7"/>
      <c r="F42" s="7">
        <f>D42*E42</f>
        <v>0</v>
      </c>
      <c r="G42" s="15"/>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s="1" customFormat="1" ht="13.5">
      <c r="A43" s="4"/>
      <c r="B43" s="14"/>
      <c r="C43" s="38"/>
      <c r="D43" s="7"/>
      <c r="E43" s="7"/>
      <c r="F43" s="7"/>
      <c r="G43" s="15"/>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s="1" customFormat="1" ht="13.5">
      <c r="A44" s="4"/>
      <c r="B44" s="14"/>
      <c r="C44" s="38"/>
      <c r="D44" s="7"/>
      <c r="E44" s="7"/>
      <c r="F44" s="7"/>
      <c r="G44" s="15"/>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s="1" customFormat="1" ht="27">
      <c r="A45" s="4" t="s">
        <v>70</v>
      </c>
      <c r="B45" s="14" t="s">
        <v>71</v>
      </c>
      <c r="C45" s="38" t="s">
        <v>72</v>
      </c>
      <c r="D45" s="7">
        <v>10</v>
      </c>
      <c r="E45" s="7"/>
      <c r="F45" s="7">
        <f>SUM(F2:F44)*10%</f>
        <v>0</v>
      </c>
      <c r="G45" s="15"/>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row>
    <row r="46" spans="1:110" s="1" customFormat="1" ht="13.5">
      <c r="A46" s="20"/>
      <c r="B46" s="14"/>
      <c r="C46" s="38"/>
      <c r="D46" s="6"/>
      <c r="E46" s="7"/>
      <c r="F46" s="7"/>
      <c r="G46" s="15"/>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6" ht="13.5">
      <c r="A47" s="47"/>
      <c r="B47" s="38"/>
      <c r="C47" s="6"/>
      <c r="D47" s="7"/>
      <c r="F47" s="8"/>
    </row>
    <row r="48" spans="1:6" s="3" customFormat="1" ht="25.5" customHeight="1">
      <c r="A48" s="48"/>
      <c r="B48" s="49" t="s">
        <v>73</v>
      </c>
      <c r="C48" s="49"/>
      <c r="D48" s="35"/>
      <c r="E48" s="36"/>
      <c r="F48" s="36">
        <f>SUM(F2:F46)</f>
        <v>0</v>
      </c>
    </row>
    <row r="49" ht="13.5"/>
  </sheetData>
  <sheetProtection/>
  <printOptions horizontalCentered="1"/>
  <pageMargins left="0.98" right="0.39" top="0.98" bottom="0.79" header="0.51" footer="0.51"/>
  <pageSetup horizontalDpi="180" verticalDpi="180" orientation="portrait" paperSize="9"/>
  <headerFooter alignWithMargins="0">
    <oddHeader>&amp;L&amp;"Arial,Krepko"&amp;8AMBIENT d.o.o.&amp;"Arial,Navadno", Mestni trg 25, 1000 Ljubljana  
telefon: 01 / 2511 808, 01 / 2511 807; fax: 01 / 2511 795; e-mail: ambient@ambient.si &amp;C
&amp;R&amp;"Arial,Krepko poševno"&amp;8Vinoteka</oddHeader>
    <oddFooter>&amp;L&amp;8&amp;F&amp;C&amp;8&amp;A&amp;R&amp;8&amp;P od &amp;N</oddFooter>
  </headerFooter>
</worksheet>
</file>

<file path=xl/worksheets/sheet3.xml><?xml version="1.0" encoding="utf-8"?>
<worksheet xmlns="http://schemas.openxmlformats.org/spreadsheetml/2006/main" xmlns:r="http://schemas.openxmlformats.org/officeDocument/2006/relationships">
  <dimension ref="A2:DF60"/>
  <sheetViews>
    <sheetView zoomScaleSheetLayoutView="100" workbookViewId="0" topLeftCell="A46">
      <selection activeCell="M62" sqref="M62"/>
    </sheetView>
  </sheetViews>
  <sheetFormatPr defaultColWidth="8.8515625" defaultRowHeight="12.75"/>
  <cols>
    <col min="1" max="1" width="6.140625" style="4" customWidth="1"/>
    <col min="2" max="2" width="39.7109375" style="5" customWidth="1"/>
    <col min="3" max="3" width="4.421875" style="1" customWidth="1"/>
    <col min="4" max="4" width="10.140625" style="6" customWidth="1"/>
    <col min="5" max="5" width="11.7109375" style="7" bestFit="1" customWidth="1"/>
    <col min="6" max="6" width="16.00390625" style="7" customWidth="1"/>
    <col min="7" max="7" width="33.421875" style="8" hidden="1" customWidth="1"/>
    <col min="8" max="9" width="8.8515625" style="8" hidden="1" customWidth="1"/>
    <col min="10" max="16384" width="9.140625" style="8" bestFit="1" customWidth="1"/>
  </cols>
  <sheetData>
    <row r="2" ht="13.5">
      <c r="B2" s="9" t="s">
        <v>74</v>
      </c>
    </row>
    <row r="4" spans="1:6" ht="13.5">
      <c r="A4" s="10" t="s">
        <v>27</v>
      </c>
      <c r="B4" s="11" t="s">
        <v>28</v>
      </c>
      <c r="C4" s="12" t="s">
        <v>29</v>
      </c>
      <c r="D4" s="13" t="s">
        <v>30</v>
      </c>
      <c r="E4" s="13" t="s">
        <v>31</v>
      </c>
      <c r="F4" s="13" t="s">
        <v>32</v>
      </c>
    </row>
    <row r="5" spans="1:110" s="1" customFormat="1" ht="13.5">
      <c r="A5" s="4"/>
      <c r="B5" s="14"/>
      <c r="D5" s="7"/>
      <c r="E5" s="7"/>
      <c r="F5" s="7"/>
      <c r="G5" s="15"/>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row>
    <row r="6" spans="1:110" s="1" customFormat="1" ht="102" customHeight="1">
      <c r="A6" s="4" t="s">
        <v>33</v>
      </c>
      <c r="B6" s="111" t="s">
        <v>75</v>
      </c>
      <c r="D6" s="7"/>
      <c r="E6" s="7"/>
      <c r="F6" s="7"/>
      <c r="G6" s="15"/>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row>
    <row r="7" spans="1:110" s="1" customFormat="1" ht="13.5">
      <c r="A7" s="4"/>
      <c r="B7" s="14"/>
      <c r="D7" s="7"/>
      <c r="E7" s="7"/>
      <c r="F7" s="7"/>
      <c r="G7" s="15"/>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row>
    <row r="8" spans="1:110" s="1" customFormat="1" ht="13.5">
      <c r="A8" s="4" t="s">
        <v>35</v>
      </c>
      <c r="B8" s="111" t="s">
        <v>76</v>
      </c>
      <c r="C8" s="1" t="s">
        <v>77</v>
      </c>
      <c r="D8" s="16">
        <v>31</v>
      </c>
      <c r="E8" s="7"/>
      <c r="F8" s="7">
        <f>D8*E8</f>
        <v>0</v>
      </c>
      <c r="G8" s="15"/>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row>
    <row r="9" spans="1:110" s="1" customFormat="1" ht="16.5" customHeight="1">
      <c r="A9" s="4" t="s">
        <v>39</v>
      </c>
      <c r="B9" s="111" t="s">
        <v>78</v>
      </c>
      <c r="C9" s="1" t="s">
        <v>77</v>
      </c>
      <c r="D9" s="16">
        <v>15</v>
      </c>
      <c r="E9" s="7"/>
      <c r="F9" s="7">
        <f>D9*E9</f>
        <v>0</v>
      </c>
      <c r="G9" s="15"/>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s="1" customFormat="1" ht="13.5">
      <c r="A10" s="4"/>
      <c r="B10" s="14"/>
      <c r="D10" s="7"/>
      <c r="E10" s="7"/>
      <c r="F10" s="7"/>
      <c r="G10" s="1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row>
    <row r="11" spans="2:4" ht="13.5">
      <c r="B11" s="17"/>
      <c r="D11" s="18"/>
    </row>
    <row r="12" spans="1:6" ht="72.75" customHeight="1">
      <c r="A12" s="4" t="s">
        <v>44</v>
      </c>
      <c r="B12" s="17" t="s">
        <v>79</v>
      </c>
      <c r="C12" s="1" t="s">
        <v>37</v>
      </c>
      <c r="D12" s="16">
        <v>2</v>
      </c>
      <c r="F12" s="7">
        <f>D12*E12</f>
        <v>0</v>
      </c>
    </row>
    <row r="13" spans="2:4" ht="13.5">
      <c r="B13" s="17"/>
      <c r="D13" s="18"/>
    </row>
    <row r="14" spans="2:4" ht="13.5">
      <c r="B14" s="17"/>
      <c r="D14" s="18"/>
    </row>
    <row r="15" spans="1:6" ht="153" customHeight="1">
      <c r="A15" s="4" t="s">
        <v>80</v>
      </c>
      <c r="B15" s="17" t="s">
        <v>81</v>
      </c>
      <c r="C15" s="1" t="s">
        <v>37</v>
      </c>
      <c r="D15" s="16">
        <v>1</v>
      </c>
      <c r="F15" s="7">
        <f>D15*E15</f>
        <v>0</v>
      </c>
    </row>
    <row r="16" spans="2:4" ht="13.5">
      <c r="B16" s="17"/>
      <c r="D16" s="18"/>
    </row>
    <row r="17" spans="2:4" ht="13.5">
      <c r="B17" s="17"/>
      <c r="D17" s="18"/>
    </row>
    <row r="18" spans="1:6" ht="170.25" customHeight="1">
      <c r="A18" s="4" t="s">
        <v>82</v>
      </c>
      <c r="B18" s="17" t="s">
        <v>83</v>
      </c>
      <c r="C18" s="1" t="s">
        <v>37</v>
      </c>
      <c r="D18" s="16">
        <v>1</v>
      </c>
      <c r="F18" s="7">
        <f>D18*E18</f>
        <v>0</v>
      </c>
    </row>
    <row r="19" spans="2:4" ht="13.5">
      <c r="B19" s="17"/>
      <c r="D19" s="18"/>
    </row>
    <row r="20" spans="2:4" ht="13.5">
      <c r="B20" s="17"/>
      <c r="D20" s="18"/>
    </row>
    <row r="21" spans="1:6" ht="99" customHeight="1">
      <c r="A21" s="4" t="s">
        <v>51</v>
      </c>
      <c r="B21" s="17" t="s">
        <v>84</v>
      </c>
      <c r="C21" s="1" t="s">
        <v>37</v>
      </c>
      <c r="D21" s="16">
        <v>1</v>
      </c>
      <c r="F21" s="7">
        <f>D21*E21</f>
        <v>0</v>
      </c>
    </row>
    <row r="22" spans="2:4" ht="13.5">
      <c r="B22" s="17"/>
      <c r="D22" s="18"/>
    </row>
    <row r="23" spans="2:4" ht="13.5">
      <c r="B23" s="17"/>
      <c r="D23" s="18"/>
    </row>
    <row r="24" spans="1:6" ht="199.5" customHeight="1">
      <c r="A24" s="4" t="s">
        <v>54</v>
      </c>
      <c r="B24" s="17" t="s">
        <v>85</v>
      </c>
      <c r="C24" s="1" t="s">
        <v>50</v>
      </c>
      <c r="D24" s="16">
        <v>11</v>
      </c>
      <c r="F24" s="7">
        <f>D24*E24</f>
        <v>0</v>
      </c>
    </row>
    <row r="25" spans="2:4" ht="13.5">
      <c r="B25" s="17"/>
      <c r="D25" s="16"/>
    </row>
    <row r="26" spans="2:4" ht="13.5">
      <c r="B26" s="17"/>
      <c r="D26" s="18"/>
    </row>
    <row r="27" spans="1:6" ht="108" customHeight="1">
      <c r="A27" s="4" t="s">
        <v>57</v>
      </c>
      <c r="B27" s="17" t="s">
        <v>86</v>
      </c>
      <c r="C27" s="1" t="s">
        <v>37</v>
      </c>
      <c r="D27" s="16">
        <v>1</v>
      </c>
      <c r="F27" s="7">
        <f>D27*E27</f>
        <v>0</v>
      </c>
    </row>
    <row r="28" spans="2:4" ht="13.5">
      <c r="B28" s="17"/>
      <c r="D28" s="18"/>
    </row>
    <row r="29" spans="2:4" ht="13.5">
      <c r="B29" s="17"/>
      <c r="D29" s="18"/>
    </row>
    <row r="30" spans="1:4" ht="100.5" customHeight="1">
      <c r="A30" s="4" t="s">
        <v>60</v>
      </c>
      <c r="B30" s="17" t="s">
        <v>87</v>
      </c>
      <c r="D30" s="18"/>
    </row>
    <row r="31" spans="2:7" ht="13.5">
      <c r="B31" s="17"/>
      <c r="D31" s="18"/>
      <c r="G31" s="8" t="s">
        <v>88</v>
      </c>
    </row>
    <row r="32" spans="1:7" ht="13.5">
      <c r="A32" s="4" t="s">
        <v>35</v>
      </c>
      <c r="B32" s="17" t="s">
        <v>89</v>
      </c>
      <c r="C32" s="1" t="s">
        <v>43</v>
      </c>
      <c r="D32" s="18">
        <v>88</v>
      </c>
      <c r="F32" s="19">
        <f>+E32*D32</f>
        <v>0</v>
      </c>
      <c r="G32" s="8" t="s">
        <v>90</v>
      </c>
    </row>
    <row r="33" spans="2:4" ht="13.5">
      <c r="B33" s="17"/>
      <c r="D33" s="18"/>
    </row>
    <row r="34" spans="1:6" ht="13.5">
      <c r="A34" s="4" t="s">
        <v>39</v>
      </c>
      <c r="B34" s="17" t="s">
        <v>91</v>
      </c>
      <c r="C34" s="1" t="s">
        <v>43</v>
      </c>
      <c r="D34" s="18">
        <v>125</v>
      </c>
      <c r="F34" s="19">
        <f>+E34*D34</f>
        <v>0</v>
      </c>
    </row>
    <row r="35" spans="2:4" ht="13.5">
      <c r="B35" s="17"/>
      <c r="D35" s="18"/>
    </row>
    <row r="36" spans="1:7" ht="34.5" customHeight="1">
      <c r="A36" s="4" t="s">
        <v>41</v>
      </c>
      <c r="B36" s="17" t="s">
        <v>92</v>
      </c>
      <c r="C36" s="1" t="s">
        <v>46</v>
      </c>
      <c r="D36" s="18">
        <v>1.5</v>
      </c>
      <c r="F36" s="19">
        <f>+E36*D36</f>
        <v>0</v>
      </c>
      <c r="G36" s="8" t="s">
        <v>93</v>
      </c>
    </row>
    <row r="37" spans="2:4" ht="13.5">
      <c r="B37" s="17"/>
      <c r="D37" s="18"/>
    </row>
    <row r="38" spans="2:4" ht="13.5">
      <c r="B38" s="17"/>
      <c r="D38" s="18"/>
    </row>
    <row r="39" spans="1:6" ht="138">
      <c r="A39" s="20" t="s">
        <v>62</v>
      </c>
      <c r="B39" s="21" t="s">
        <v>94</v>
      </c>
      <c r="C39" s="22"/>
      <c r="D39" s="2"/>
      <c r="E39" s="2"/>
      <c r="F39" s="2"/>
    </row>
    <row r="40" spans="1:7" ht="27">
      <c r="A40" s="20"/>
      <c r="B40" s="21" t="s">
        <v>95</v>
      </c>
      <c r="C40" s="23" t="s">
        <v>50</v>
      </c>
      <c r="D40" s="24">
        <f>77.5+20.5</f>
        <v>98</v>
      </c>
      <c r="E40" s="25"/>
      <c r="F40" s="19">
        <f>+E40*D40</f>
        <v>0</v>
      </c>
      <c r="G40" s="8" t="s">
        <v>93</v>
      </c>
    </row>
    <row r="41" spans="1:6" ht="13.5">
      <c r="A41" s="26"/>
      <c r="B41" s="27"/>
      <c r="D41" s="18"/>
      <c r="E41" s="18"/>
      <c r="F41" s="28"/>
    </row>
    <row r="42" spans="2:4" ht="13.5">
      <c r="B42" s="14"/>
      <c r="D42" s="7"/>
    </row>
    <row r="43" spans="1:6" ht="102" customHeight="1">
      <c r="A43" s="112" t="s">
        <v>64</v>
      </c>
      <c r="B43" s="14" t="s">
        <v>96</v>
      </c>
      <c r="C43" s="1" t="s">
        <v>77</v>
      </c>
      <c r="D43" s="16">
        <v>2</v>
      </c>
      <c r="F43" s="7">
        <f>D43*E43</f>
        <v>0</v>
      </c>
    </row>
    <row r="44" spans="2:4" ht="13.5">
      <c r="B44" s="14"/>
      <c r="D44" s="7"/>
    </row>
    <row r="45" spans="2:4" ht="13.5">
      <c r="B45" s="14"/>
      <c r="D45" s="7"/>
    </row>
    <row r="46" spans="1:6" ht="82.5">
      <c r="A46" s="112" t="s">
        <v>70</v>
      </c>
      <c r="B46" s="14" t="s">
        <v>97</v>
      </c>
      <c r="C46" s="1" t="s">
        <v>77</v>
      </c>
      <c r="D46" s="16">
        <v>2</v>
      </c>
      <c r="F46" s="7">
        <f>D46*E46</f>
        <v>0</v>
      </c>
    </row>
    <row r="47" spans="2:4" ht="13.5">
      <c r="B47" s="14"/>
      <c r="D47" s="7"/>
    </row>
    <row r="48" spans="2:4" ht="13.5">
      <c r="B48" s="14"/>
      <c r="D48" s="7"/>
    </row>
    <row r="49" spans="1:6" ht="54.75">
      <c r="A49" s="112" t="s">
        <v>98</v>
      </c>
      <c r="B49" s="14" t="s">
        <v>99</v>
      </c>
      <c r="C49" s="1" t="s">
        <v>77</v>
      </c>
      <c r="D49" s="16">
        <v>4</v>
      </c>
      <c r="F49" s="7">
        <f>D49*E49</f>
        <v>0</v>
      </c>
    </row>
    <row r="50" spans="2:4" ht="13.5">
      <c r="B50" s="14"/>
      <c r="D50" s="16"/>
    </row>
    <row r="51" spans="2:4" ht="13.5">
      <c r="B51" s="14"/>
      <c r="D51" s="16"/>
    </row>
    <row r="52" spans="1:110" s="1" customFormat="1" ht="96">
      <c r="A52" s="20" t="s">
        <v>100</v>
      </c>
      <c r="B52" s="29" t="s">
        <v>101</v>
      </c>
      <c r="C52" s="22" t="s">
        <v>37</v>
      </c>
      <c r="D52" s="30">
        <v>1</v>
      </c>
      <c r="E52" s="30"/>
      <c r="F52" s="30">
        <f>+D52*E52</f>
        <v>0</v>
      </c>
      <c r="G52" s="15"/>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row>
    <row r="53" spans="1:110" s="1" customFormat="1" ht="13.5">
      <c r="A53" s="20"/>
      <c r="B53" s="29"/>
      <c r="C53" s="22"/>
      <c r="D53" s="30"/>
      <c r="E53" s="30"/>
      <c r="F53" s="30"/>
      <c r="G53" s="15"/>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row>
    <row r="54" spans="1:110" s="1" customFormat="1" ht="13.5">
      <c r="A54" s="20"/>
      <c r="B54" s="29"/>
      <c r="C54" s="22"/>
      <c r="D54" s="30"/>
      <c r="E54" s="30"/>
      <c r="F54" s="30"/>
      <c r="G54" s="15"/>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row>
    <row r="55" spans="1:110" s="1" customFormat="1" ht="69">
      <c r="A55" s="112" t="s">
        <v>102</v>
      </c>
      <c r="B55" s="14" t="s">
        <v>103</v>
      </c>
      <c r="C55" s="1" t="s">
        <v>37</v>
      </c>
      <c r="D55" s="16">
        <v>1</v>
      </c>
      <c r="E55" s="7"/>
      <c r="F55" s="7">
        <f>D55*E55</f>
        <v>0</v>
      </c>
      <c r="G55" s="15"/>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row>
    <row r="56" spans="1:110" s="1" customFormat="1" ht="13.5">
      <c r="A56" s="4"/>
      <c r="B56" s="14"/>
      <c r="D56" s="16"/>
      <c r="E56" s="7"/>
      <c r="F56" s="7"/>
      <c r="G56" s="15"/>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row>
    <row r="57" spans="1:110" s="1" customFormat="1" ht="13.5">
      <c r="A57" s="4" t="s">
        <v>104</v>
      </c>
      <c r="B57" s="31" t="s">
        <v>71</v>
      </c>
      <c r="C57" s="1" t="s">
        <v>72</v>
      </c>
      <c r="D57" s="7">
        <v>10</v>
      </c>
      <c r="E57" s="7"/>
      <c r="F57" s="7">
        <f>SUM(F4:F55)*10%</f>
        <v>0</v>
      </c>
      <c r="G57" s="15"/>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row>
    <row r="58" spans="1:110" s="1" customFormat="1" ht="13.5">
      <c r="A58" s="4"/>
      <c r="B58" s="31"/>
      <c r="D58" s="7"/>
      <c r="E58" s="7"/>
      <c r="F58" s="7"/>
      <c r="G58" s="15"/>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6" s="2" customFormat="1" ht="13.5">
      <c r="A59" s="20"/>
      <c r="B59" s="29"/>
      <c r="C59" s="22"/>
      <c r="D59" s="32"/>
      <c r="E59" s="30"/>
      <c r="F59" s="30"/>
    </row>
    <row r="60" spans="1:6" s="3" customFormat="1" ht="22.5" customHeight="1">
      <c r="A60" s="33"/>
      <c r="B60" s="34" t="s">
        <v>105</v>
      </c>
      <c r="C60" s="33"/>
      <c r="D60" s="35"/>
      <c r="E60" s="36"/>
      <c r="F60" s="36">
        <f>SUM(F4:F58)</f>
        <v>0</v>
      </c>
    </row>
    <row r="61" ht="13.5"/>
  </sheetData>
  <sheetProtection/>
  <printOptions horizontalCentered="1"/>
  <pageMargins left="0.98" right="0.39" top="0.98" bottom="0.79" header="0.31" footer="0.31"/>
  <pageSetup horizontalDpi="180" verticalDpi="180" orientation="portrait" paperSize="9"/>
  <headerFooter alignWithMargins="0">
    <oddHeader>&amp;L&amp;"Arial,Krepko"&amp;8AMBIENT d.o.o.&amp;"Arial,Navadno", Mestni trg 25, 1000 Ljubljana  
telefon: 01 / 2511 808, 01 / 2511 807; fax: 01 / 2511 795; e-mail: ambient@ambient.si &amp;C
&amp;R&amp;"Arial,Krepko poševno"&amp;8Vinoteka</oddHeader>
    <oddFooter>&amp;L&amp;8&amp;F&amp;C&amp;8&amp;A&amp;R&amp;8&amp;P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 POLJANE NIZ C, OBJEKT V3</dc:title>
  <dc:subject>PROJ. PREDRAČUN</dc:subject>
  <dc:creator>VELKAVRH</dc:creator>
  <cp:keywords/>
  <dc:description/>
  <cp:lastModifiedBy>N</cp:lastModifiedBy>
  <cp:lastPrinted>2019-04-25T21:31:46Z</cp:lastPrinted>
  <dcterms:created xsi:type="dcterms:W3CDTF">1998-11-20T14:47:53Z</dcterms:created>
  <dcterms:modified xsi:type="dcterms:W3CDTF">2019-04-29T10:33:14Z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y fmtid="{D5CDD505-2E9C-101B-9397-08002B2CF9AE}" pid="3" name="KSOProductBuildV">
    <vt:lpwstr>1033-10.2.0.7646</vt:lpwstr>
  </property>
</Properties>
</file>